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charts/chart4.xml" ContentType="application/vnd.openxmlformats-officedocument.drawingml.chart+xml"/>
  <Default Extension="emf" ContentType="image/x-emf"/>
  <Override PartName="/xl/activeX/activeX5.xml" ContentType="application/vnd.ms-office.activeX+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activeX/activeX2.xml" ContentType="application/vnd.ms-office.activeX+xml"/>
  <Override PartName="/xl/activeX/activeX3.xml" ContentType="application/vnd.ms-office.activeX+xml"/>
  <Override PartName="/xl/activeX/activeX4.xml" ContentType="application/vnd.ms-office.activeX+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615" yWindow="-135" windowWidth="13830" windowHeight="9735" tabRatio="469" activeTab="2"/>
  </bookViews>
  <sheets>
    <sheet name="Instructions" sheetId="3" r:id="rId1"/>
    <sheet name="Data" sheetId="1" r:id="rId2"/>
    <sheet name="Graphs - Brewery" sheetId="6" r:id="rId3"/>
    <sheet name="NAICS Codes" sheetId="5" r:id="rId4"/>
  </sheets>
  <definedNames>
    <definedName name="_xlnm.Print_Area" localSheetId="1">Data!$A$23:$S$46</definedName>
  </definedNames>
  <calcPr calcId="125725"/>
</workbook>
</file>

<file path=xl/calcChain.xml><?xml version="1.0" encoding="utf-8"?>
<calcChain xmlns="http://schemas.openxmlformats.org/spreadsheetml/2006/main">
  <c r="S44" i="1"/>
  <c r="R44"/>
  <c r="Q44"/>
  <c r="M44"/>
  <c r="L44"/>
  <c r="D44"/>
  <c r="C43"/>
  <c r="C44"/>
  <c r="C42"/>
  <c r="B42"/>
  <c r="S41"/>
  <c r="C41"/>
  <c r="B41"/>
  <c r="C28"/>
  <c r="B43"/>
  <c r="B44"/>
  <c r="B28"/>
  <c r="S28"/>
  <c r="T28"/>
  <c r="C30"/>
  <c r="B30"/>
  <c r="S30"/>
  <c r="T30"/>
  <c r="C31"/>
  <c r="B31"/>
  <c r="S31"/>
  <c r="T31"/>
  <c r="C32"/>
  <c r="B32"/>
  <c r="S32"/>
  <c r="T32"/>
  <c r="C33"/>
  <c r="B33"/>
  <c r="S33"/>
  <c r="T33"/>
  <c r="C34"/>
  <c r="B34"/>
  <c r="S34"/>
  <c r="T34"/>
  <c r="C35"/>
  <c r="B35"/>
  <c r="S35"/>
  <c r="T35"/>
  <c r="C36"/>
  <c r="B36"/>
  <c r="S36"/>
  <c r="T36"/>
  <c r="C37"/>
  <c r="B37"/>
  <c r="S37"/>
  <c r="T37"/>
  <c r="C38"/>
  <c r="B38"/>
  <c r="T38"/>
  <c r="C39"/>
  <c r="B39"/>
  <c r="T39"/>
  <c r="C40"/>
  <c r="B40"/>
  <c r="T40"/>
</calcChain>
</file>

<file path=xl/sharedStrings.xml><?xml version="1.0" encoding="utf-8"?>
<sst xmlns="http://schemas.openxmlformats.org/spreadsheetml/2006/main" count="93" uniqueCount="56">
  <si>
    <t>EI Index</t>
  </si>
  <si>
    <t>Coal</t>
  </si>
  <si>
    <t>Coke Oven Gas</t>
  </si>
  <si>
    <t>Steam</t>
  </si>
  <si>
    <t>Propane</t>
  </si>
  <si>
    <t xml:space="preserve">  </t>
  </si>
  <si>
    <t>Petroleum Coke and Coke from Catalytic Cracking Catalyst</t>
  </si>
  <si>
    <t>Heavy Fuel Oil</t>
  </si>
  <si>
    <t>Middle Distillates</t>
  </si>
  <si>
    <t xml:space="preserve">Wood </t>
  </si>
  <si>
    <t>Spent Pulping Liquor</t>
  </si>
  <si>
    <t>Electricity</t>
  </si>
  <si>
    <t>year</t>
  </si>
  <si>
    <t>1990 = 1</t>
  </si>
  <si>
    <t>Coal 
Coke</t>
  </si>
  <si>
    <t>Natural 
Gas</t>
  </si>
  <si>
    <t xml:space="preserve">NAICS </t>
  </si>
  <si>
    <t>x</t>
  </si>
  <si>
    <t>Brewery</t>
  </si>
  <si>
    <t>Refinery Fuel Gas</t>
  </si>
  <si>
    <t>Intensity</t>
  </si>
  <si>
    <t>Production</t>
  </si>
  <si>
    <t>Food and Beverage NAICS Codes</t>
  </si>
  <si>
    <t>Million hectolitres</t>
  </si>
  <si>
    <t>GJ/hectolitre</t>
  </si>
  <si>
    <t>*SOURCES: Energy Use - Statistics Canada ICE Survey. Output - BAC</t>
  </si>
  <si>
    <t>This subsector comprises establishments primarily engaged in producing food for human or animal consumption.</t>
  </si>
  <si>
    <t>Food Manufacturing</t>
  </si>
  <si>
    <t>This industry group comprises establishments primarily engaged in manufacturing beverages.</t>
  </si>
  <si>
    <t>Beverage Manufacturing</t>
  </si>
  <si>
    <t xml:space="preserve">This industry group comprises establishments primarily engaged in manufacturing dairy products. Establishments primarily </t>
  </si>
  <si>
    <t>engaged in manufacturing substitute products are included.</t>
  </si>
  <si>
    <t>Dairy Product Manufacturing</t>
  </si>
  <si>
    <t>This industry comprises establishments primarily engaged in brewing beer, ale, malt liquors and non-alcoholic beer.</t>
  </si>
  <si>
    <t>Breweries</t>
  </si>
  <si>
    <t xml:space="preserve">Energy Consumed as Fuel (HHV) </t>
  </si>
  <si>
    <t>2005 CIPEC Data Review - Food and Beverage</t>
  </si>
  <si>
    <t>Energy Source (terajoules/year)</t>
  </si>
  <si>
    <t>Brewery Sector NAICS 31212</t>
  </si>
  <si>
    <r>
      <t xml:space="preserve">Data Sources: </t>
    </r>
    <r>
      <rPr>
        <sz val="10"/>
        <rFont val="Arial"/>
        <family val="2"/>
      </rPr>
      <t xml:space="preserve">Energy Use - Statistics Canada, </t>
    </r>
    <r>
      <rPr>
        <i/>
        <sz val="10"/>
        <rFont val="Arial"/>
        <family val="2"/>
      </rPr>
      <t>Industrial Consumption</t>
    </r>
    <r>
      <rPr>
        <sz val="10"/>
        <rFont val="Arial"/>
        <family val="2"/>
      </rPr>
      <t xml:space="preserve"> </t>
    </r>
  </si>
  <si>
    <t>Confidential **</t>
  </si>
  <si>
    <t>** Confidential includes:  Heavy Fuel Oil (HFO) and Middle Distillate (LFO)</t>
  </si>
  <si>
    <t>NA</t>
  </si>
  <si>
    <r>
      <t xml:space="preserve">Profile </t>
    </r>
    <r>
      <rPr>
        <sz val="12"/>
        <color indexed="8"/>
        <rFont val="Times New Roman"/>
        <family val="1"/>
      </rPr>
      <t>The Canadian brewing industry prides itself on its</t>
    </r>
  </si>
  <si>
    <t>world-class beers, its leadership in educating consumers to drink</t>
  </si>
  <si>
    <t>responsibly, its three-century history in Canada, its diversity and its</t>
  </si>
  <si>
    <t>impressive environmental record.</t>
  </si>
  <si>
    <t>Highlights</t>
  </si>
  <si>
    <r>
      <t>of Energy Survey</t>
    </r>
    <r>
      <rPr>
        <sz val="10"/>
        <rFont val="Arial"/>
      </rPr>
      <t>, Ottawa. December 2009</t>
    </r>
  </si>
  <si>
    <r>
      <t>Production - Brewers Association of Canada.</t>
    </r>
    <r>
      <rPr>
        <b/>
        <sz val="10"/>
        <rFont val="Arial"/>
        <family val="2"/>
      </rPr>
      <t xml:space="preserve"> </t>
    </r>
    <r>
      <rPr>
        <sz val="10"/>
        <rFont val="Arial"/>
        <family val="2"/>
      </rPr>
      <t>Ottawa.  October 2009.</t>
    </r>
  </si>
  <si>
    <t>The energy useage in the brewery sector increased less than 1 percent in 2008, over the 2007 figure.</t>
  </si>
  <si>
    <t>Concurrently, a corresponding drop in the output of the sector by 1 percent, caused the energy intensity to edge upwards</t>
  </si>
  <si>
    <t>by close to 2 percent.</t>
  </si>
  <si>
    <t>Natural gas remains as the fuel of choice at 65 percent in the brewery sector; electricity follows at 24 percent as the number two fuel in the sector.</t>
  </si>
  <si>
    <t>It is observed that while the sector's natural gas consumption decreased by 1 percent, its electricity consumption increased by over 6 percent;</t>
  </si>
  <si>
    <t>this change, however, appears consistent with other sectors in Canadian manufacturing.</t>
  </si>
</sst>
</file>

<file path=xl/styles.xml><?xml version="1.0" encoding="utf-8"?>
<styleSheet xmlns="http://schemas.openxmlformats.org/spreadsheetml/2006/main">
  <numFmts count="6">
    <numFmt numFmtId="173" formatCode="#,##0.000"/>
    <numFmt numFmtId="174" formatCode="0.000"/>
    <numFmt numFmtId="181" formatCode="0.0000"/>
    <numFmt numFmtId="183" formatCode="_(* #,##0_);_(* \(#,##0\);_(* &quot;-&quot;??_);_(@_)"/>
    <numFmt numFmtId="186" formatCode="0.0%"/>
    <numFmt numFmtId="197" formatCode="0.#0"/>
  </numFmts>
  <fonts count="19">
    <font>
      <sz val="10"/>
      <name val="Arial"/>
    </font>
    <font>
      <sz val="10"/>
      <name val="Arial"/>
    </font>
    <font>
      <b/>
      <sz val="16"/>
      <name val="Arial"/>
      <family val="2"/>
    </font>
    <font>
      <i/>
      <sz val="10"/>
      <name val="Arial"/>
      <family val="2"/>
    </font>
    <font>
      <sz val="10"/>
      <name val="Arial"/>
      <family val="2"/>
    </font>
    <font>
      <b/>
      <sz val="12"/>
      <name val="Arial"/>
      <family val="2"/>
    </font>
    <font>
      <sz val="10"/>
      <color indexed="8"/>
      <name val="SWISS"/>
    </font>
    <font>
      <b/>
      <sz val="10"/>
      <name val="Arial"/>
      <family val="2"/>
    </font>
    <font>
      <b/>
      <sz val="11"/>
      <name val="Arial"/>
      <family val="2"/>
    </font>
    <font>
      <sz val="10"/>
      <color indexed="9"/>
      <name val="Arial"/>
    </font>
    <font>
      <sz val="10"/>
      <color indexed="8"/>
      <name val="Arial"/>
      <family val="2"/>
    </font>
    <font>
      <sz val="10"/>
      <name val="Tahoma"/>
      <family val="2"/>
    </font>
    <font>
      <sz val="14"/>
      <name val="Arial"/>
      <family val="2"/>
    </font>
    <font>
      <sz val="10"/>
      <color indexed="9"/>
      <name val="Arial"/>
      <family val="2"/>
    </font>
    <font>
      <b/>
      <sz val="12"/>
      <color indexed="8"/>
      <name val="Times New Roman"/>
      <family val="1"/>
    </font>
    <font>
      <sz val="12"/>
      <color indexed="8"/>
      <name val="Times New Roman"/>
      <family val="1"/>
    </font>
    <font>
      <b/>
      <sz val="10"/>
      <name val="Arial"/>
    </font>
    <font>
      <b/>
      <sz val="12"/>
      <name val="Times New Roman"/>
      <family val="1"/>
    </font>
    <font>
      <b/>
      <sz val="10"/>
      <color indexed="8"/>
      <name val="Arial"/>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s>
  <borders count="16">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2" fillId="2" borderId="0" xfId="0" applyFont="1" applyFill="1"/>
    <xf numFmtId="0" fontId="0" fillId="0" borderId="1" xfId="0" applyBorder="1"/>
    <xf numFmtId="0" fontId="0" fillId="0" borderId="0" xfId="0" applyBorder="1"/>
    <xf numFmtId="0" fontId="0" fillId="0" borderId="2" xfId="0" applyBorder="1"/>
    <xf numFmtId="2" fontId="0" fillId="0" borderId="3" xfId="0" applyNumberFormat="1" applyBorder="1"/>
    <xf numFmtId="0" fontId="3" fillId="0" borderId="0" xfId="0" applyFont="1"/>
    <xf numFmtId="0" fontId="2" fillId="0" borderId="0" xfId="0" applyFont="1" applyFill="1"/>
    <xf numFmtId="0" fontId="0" fillId="0" borderId="0" xfId="0" applyFill="1"/>
    <xf numFmtId="2" fontId="0" fillId="0" borderId="0" xfId="0" applyNumberFormat="1" applyBorder="1"/>
    <xf numFmtId="0" fontId="0" fillId="0" borderId="3" xfId="0" applyBorder="1" applyAlignment="1">
      <alignment horizontal="right"/>
    </xf>
    <xf numFmtId="0" fontId="5" fillId="0" borderId="4" xfId="0" applyFont="1" applyFill="1" applyBorder="1"/>
    <xf numFmtId="0" fontId="7" fillId="0" borderId="0" xfId="0" applyFont="1"/>
    <xf numFmtId="0" fontId="0" fillId="0" borderId="5" xfId="0" applyBorder="1" applyAlignment="1">
      <alignment horizontal="right"/>
    </xf>
    <xf numFmtId="3" fontId="4" fillId="0" borderId="6" xfId="0" applyNumberFormat="1" applyFont="1" applyBorder="1" applyAlignment="1"/>
    <xf numFmtId="0" fontId="0" fillId="0" borderId="6" xfId="0" applyBorder="1"/>
    <xf numFmtId="0" fontId="0" fillId="0" borderId="0" xfId="0" applyBorder="1" applyAlignment="1">
      <alignment horizontal="right"/>
    </xf>
    <xf numFmtId="3" fontId="0" fillId="0" borderId="0" xfId="0" applyNumberFormat="1" applyFill="1" applyBorder="1"/>
    <xf numFmtId="183" fontId="0" fillId="0" borderId="0" xfId="0" applyNumberFormat="1" applyBorder="1"/>
    <xf numFmtId="49" fontId="0" fillId="0" borderId="0" xfId="0" applyNumberFormat="1" applyBorder="1" applyAlignment="1">
      <alignment horizontal="right"/>
    </xf>
    <xf numFmtId="0" fontId="0" fillId="0" borderId="0" xfId="0" applyNumberFormat="1" applyBorder="1" applyAlignment="1">
      <alignment horizontal="right"/>
    </xf>
    <xf numFmtId="0" fontId="0" fillId="0" borderId="7" xfId="0" applyBorder="1"/>
    <xf numFmtId="0" fontId="0" fillId="0" borderId="8" xfId="0" applyBorder="1"/>
    <xf numFmtId="0" fontId="7" fillId="0" borderId="3" xfId="0" applyFont="1" applyBorder="1" applyAlignment="1">
      <alignment horizontal="center"/>
    </xf>
    <xf numFmtId="0" fontId="7" fillId="0" borderId="3" xfId="0" applyFont="1" applyBorder="1" applyAlignment="1">
      <alignment horizontal="center" wrapText="1"/>
    </xf>
    <xf numFmtId="0" fontId="7" fillId="0" borderId="0" xfId="0" applyFont="1" applyFill="1" applyBorder="1" applyAlignment="1">
      <alignment horizontal="center" wrapText="1"/>
    </xf>
    <xf numFmtId="0" fontId="4" fillId="0" borderId="0" xfId="0" applyFont="1" applyFill="1" applyBorder="1" applyAlignment="1">
      <alignment horizontal="center" wrapText="1"/>
    </xf>
    <xf numFmtId="0" fontId="0" fillId="3" borderId="0" xfId="0" applyFill="1"/>
    <xf numFmtId="0" fontId="7" fillId="0" borderId="0" xfId="0" applyFont="1" applyFill="1" applyBorder="1" applyAlignment="1">
      <alignment horizontal="center"/>
    </xf>
    <xf numFmtId="0" fontId="0" fillId="0" borderId="0" xfId="0" applyFill="1" applyBorder="1"/>
    <xf numFmtId="186" fontId="0" fillId="0" borderId="0" xfId="1" applyNumberFormat="1" applyFont="1" applyFill="1" applyBorder="1"/>
    <xf numFmtId="0" fontId="7" fillId="3" borderId="3" xfId="0" applyFont="1" applyFill="1" applyBorder="1" applyAlignment="1">
      <alignment horizontal="center" wrapText="1"/>
    </xf>
    <xf numFmtId="0" fontId="7" fillId="0" borderId="6" xfId="0" applyFont="1" applyBorder="1" applyAlignment="1">
      <alignment horizontal="center" wrapText="1"/>
    </xf>
    <xf numFmtId="0" fontId="7" fillId="0" borderId="3" xfId="0" applyFont="1" applyFill="1" applyBorder="1" applyAlignment="1">
      <alignment horizontal="center"/>
    </xf>
    <xf numFmtId="0" fontId="7" fillId="0" borderId="3" xfId="0" applyFont="1" applyFill="1" applyBorder="1" applyAlignment="1">
      <alignment horizontal="center" wrapText="1"/>
    </xf>
    <xf numFmtId="0" fontId="7" fillId="0" borderId="0" xfId="0" applyFont="1" applyFill="1"/>
    <xf numFmtId="0" fontId="5" fillId="0" borderId="0" xfId="0" applyFont="1" applyFill="1" applyBorder="1"/>
    <xf numFmtId="0" fontId="0" fillId="2" borderId="0" xfId="0" applyFill="1"/>
    <xf numFmtId="0" fontId="2" fillId="0" borderId="0" xfId="0" applyFont="1"/>
    <xf numFmtId="0" fontId="0" fillId="0" borderId="0" xfId="0" applyAlignment="1">
      <alignment horizontal="left"/>
    </xf>
    <xf numFmtId="0" fontId="4" fillId="0" borderId="0" xfId="0" applyFont="1" applyAlignment="1">
      <alignment horizontal="left"/>
    </xf>
    <xf numFmtId="4" fontId="4" fillId="0" borderId="6" xfId="0" applyNumberFormat="1" applyFont="1" applyFill="1" applyBorder="1" applyAlignment="1">
      <alignment horizontal="center" wrapText="1"/>
    </xf>
    <xf numFmtId="4" fontId="0" fillId="0" borderId="0" xfId="0" applyNumberFormat="1"/>
    <xf numFmtId="0" fontId="0" fillId="0" borderId="0" xfId="0" applyNumberFormat="1" applyBorder="1" applyAlignment="1">
      <alignment horizontal="center"/>
    </xf>
    <xf numFmtId="186" fontId="0" fillId="0" borderId="0" xfId="1" applyNumberFormat="1" applyFont="1" applyBorder="1"/>
    <xf numFmtId="186" fontId="0" fillId="0" borderId="0" xfId="1" applyNumberFormat="1" applyFont="1" applyBorder="1" applyAlignment="1">
      <alignment horizontal="center"/>
    </xf>
    <xf numFmtId="0" fontId="0" fillId="0" borderId="0" xfId="0" applyAlignment="1">
      <alignment horizontal="left" indent="1"/>
    </xf>
    <xf numFmtId="0" fontId="5" fillId="0" borderId="0" xfId="0" applyFont="1"/>
    <xf numFmtId="0" fontId="5" fillId="0" borderId="0" xfId="0" applyFont="1" applyAlignment="1">
      <alignment horizontal="left" indent="1"/>
    </xf>
    <xf numFmtId="0" fontId="8" fillId="0" borderId="0" xfId="0" applyFont="1"/>
    <xf numFmtId="0" fontId="8" fillId="0" borderId="0" xfId="0" applyFont="1" applyAlignment="1">
      <alignment horizontal="left" indent="1"/>
    </xf>
    <xf numFmtId="0" fontId="1" fillId="0" borderId="7" xfId="0" applyFont="1" applyBorder="1"/>
    <xf numFmtId="0" fontId="1" fillId="0" borderId="1" xfId="0" applyFont="1" applyBorder="1"/>
    <xf numFmtId="0" fontId="4" fillId="0" borderId="0" xfId="0" applyFont="1"/>
    <xf numFmtId="4" fontId="4" fillId="0" borderId="6" xfId="0" applyNumberFormat="1" applyFont="1" applyBorder="1" applyAlignment="1"/>
    <xf numFmtId="4" fontId="6" fillId="0" borderId="6" xfId="0" applyNumberFormat="1" applyFont="1" applyBorder="1" applyAlignment="1"/>
    <xf numFmtId="0" fontId="9" fillId="0" borderId="0" xfId="0" applyFont="1"/>
    <xf numFmtId="3" fontId="10" fillId="3" borderId="3" xfId="0" applyNumberFormat="1" applyFont="1" applyFill="1" applyBorder="1" applyAlignment="1">
      <alignment horizontal="center" wrapText="1"/>
    </xf>
    <xf numFmtId="197" fontId="4" fillId="0" borderId="3" xfId="0" applyNumberFormat="1" applyFont="1" applyFill="1" applyBorder="1" applyAlignment="1">
      <alignment horizontal="right"/>
    </xf>
    <xf numFmtId="0" fontId="0" fillId="0" borderId="3" xfId="0" applyFill="1" applyBorder="1" applyAlignment="1">
      <alignment horizontal="right"/>
    </xf>
    <xf numFmtId="2" fontId="0" fillId="0" borderId="3" xfId="0" applyNumberFormat="1" applyFill="1" applyBorder="1"/>
    <xf numFmtId="186" fontId="0" fillId="0" borderId="9" xfId="1" applyNumberFormat="1" applyFont="1" applyFill="1" applyBorder="1"/>
    <xf numFmtId="4" fontId="6" fillId="0" borderId="5" xfId="0" applyNumberFormat="1" applyFont="1" applyFill="1" applyBorder="1" applyAlignment="1"/>
    <xf numFmtId="4" fontId="4" fillId="0" borderId="5" xfId="0" applyNumberFormat="1" applyFont="1" applyFill="1" applyBorder="1" applyAlignment="1">
      <alignment horizontal="center" wrapText="1"/>
    </xf>
    <xf numFmtId="197" fontId="4" fillId="0" borderId="5" xfId="0" applyNumberFormat="1" applyFont="1" applyFill="1" applyBorder="1" applyAlignment="1">
      <alignment horizontal="right"/>
    </xf>
    <xf numFmtId="0" fontId="0" fillId="0" borderId="3" xfId="0" applyBorder="1"/>
    <xf numFmtId="0" fontId="0" fillId="0" borderId="3" xfId="0" applyFill="1" applyBorder="1"/>
    <xf numFmtId="3" fontId="11" fillId="0" borderId="0" xfId="0" applyNumberFormat="1" applyFont="1"/>
    <xf numFmtId="197" fontId="4" fillId="0" borderId="3" xfId="0" applyNumberFormat="1" applyFont="1" applyFill="1" applyBorder="1" applyAlignment="1">
      <alignment horizontal="center"/>
    </xf>
    <xf numFmtId="0" fontId="12" fillId="0" borderId="0" xfId="0" applyFont="1"/>
    <xf numFmtId="2" fontId="13" fillId="0" borderId="0" xfId="0" applyNumberFormat="1" applyFont="1" applyFill="1" applyBorder="1" applyAlignment="1">
      <alignment horizontal="center" wrapText="1"/>
    </xf>
    <xf numFmtId="181" fontId="0" fillId="0" borderId="0" xfId="0" applyNumberFormat="1" applyFill="1"/>
    <xf numFmtId="4" fontId="13" fillId="0" borderId="0" xfId="0" applyNumberFormat="1" applyFont="1" applyFill="1" applyBorder="1" applyAlignment="1">
      <alignment horizontal="center" wrapText="1"/>
    </xf>
    <xf numFmtId="173" fontId="4" fillId="0" borderId="6" xfId="0" applyNumberFormat="1" applyFont="1" applyFill="1" applyBorder="1" applyAlignment="1">
      <alignment horizontal="center" wrapText="1"/>
    </xf>
    <xf numFmtId="173" fontId="4" fillId="0" borderId="6" xfId="0" applyNumberFormat="1" applyFont="1" applyBorder="1" applyAlignment="1"/>
    <xf numFmtId="173" fontId="0" fillId="0" borderId="6" xfId="0" applyNumberFormat="1" applyBorder="1"/>
    <xf numFmtId="173" fontId="6" fillId="0" borderId="6" xfId="0" applyNumberFormat="1" applyFont="1" applyBorder="1" applyAlignment="1"/>
    <xf numFmtId="173" fontId="6" fillId="0" borderId="5" xfId="0" applyNumberFormat="1" applyFont="1" applyFill="1" applyBorder="1" applyAlignment="1"/>
    <xf numFmtId="174" fontId="0" fillId="0" borderId="3" xfId="0" applyNumberFormat="1" applyBorder="1"/>
    <xf numFmtId="174" fontId="0" fillId="0" borderId="3" xfId="0" applyNumberFormat="1" applyFill="1" applyBorder="1"/>
    <xf numFmtId="0" fontId="0" fillId="0" borderId="5" xfId="0" applyFill="1" applyBorder="1" applyAlignment="1">
      <alignment horizontal="right"/>
    </xf>
    <xf numFmtId="2" fontId="0" fillId="0" borderId="10" xfId="0" applyNumberFormat="1" applyFill="1" applyBorder="1"/>
    <xf numFmtId="174" fontId="0" fillId="0" borderId="11" xfId="0" applyNumberFormat="1" applyFill="1" applyBorder="1"/>
    <xf numFmtId="197" fontId="4" fillId="0" borderId="11" xfId="0" applyNumberFormat="1" applyFont="1" applyFill="1" applyBorder="1" applyAlignment="1">
      <alignment horizontal="right"/>
    </xf>
    <xf numFmtId="173" fontId="4" fillId="0" borderId="5" xfId="0" applyNumberFormat="1" applyFont="1" applyFill="1" applyBorder="1" applyAlignment="1">
      <alignment horizontal="center" wrapText="1"/>
    </xf>
    <xf numFmtId="0" fontId="0" fillId="4" borderId="5" xfId="0" applyFill="1" applyBorder="1" applyAlignment="1">
      <alignment horizontal="right"/>
    </xf>
    <xf numFmtId="2" fontId="0" fillId="2" borderId="10" xfId="0" applyNumberFormat="1" applyFill="1" applyBorder="1"/>
    <xf numFmtId="174" fontId="0" fillId="2" borderId="11" xfId="0" applyNumberFormat="1" applyFill="1" applyBorder="1"/>
    <xf numFmtId="3" fontId="0" fillId="2" borderId="0" xfId="0" applyNumberFormat="1" applyFill="1"/>
    <xf numFmtId="0" fontId="0" fillId="2" borderId="0" xfId="0" applyFill="1" applyAlignment="1">
      <alignment horizontal="right"/>
    </xf>
    <xf numFmtId="3" fontId="0" fillId="2" borderId="0" xfId="0" applyNumberFormat="1" applyFill="1" applyAlignment="1">
      <alignment horizontal="right"/>
    </xf>
    <xf numFmtId="4" fontId="0" fillId="2" borderId="0" xfId="0" applyNumberFormat="1" applyFill="1"/>
    <xf numFmtId="3" fontId="10" fillId="2" borderId="3" xfId="0" applyNumberFormat="1" applyFont="1" applyFill="1" applyBorder="1" applyAlignment="1">
      <alignment horizontal="center" wrapText="1"/>
    </xf>
    <xf numFmtId="173" fontId="0" fillId="2" borderId="0" xfId="0" applyNumberFormat="1" applyFill="1" applyAlignment="1">
      <alignment horizontal="center"/>
    </xf>
    <xf numFmtId="4" fontId="4" fillId="2" borderId="0" xfId="0" applyNumberFormat="1" applyFont="1" applyFill="1"/>
    <xf numFmtId="0" fontId="14" fillId="0" borderId="0" xfId="0" applyFont="1"/>
    <xf numFmtId="0" fontId="15" fillId="0" borderId="0" xfId="0" applyFont="1"/>
    <xf numFmtId="0" fontId="7" fillId="5" borderId="5" xfId="0" applyFont="1" applyFill="1" applyBorder="1" applyAlignment="1">
      <alignment horizontal="right"/>
    </xf>
    <xf numFmtId="2" fontId="7" fillId="5" borderId="10" xfId="0" applyNumberFormat="1" applyFont="1" applyFill="1" applyBorder="1"/>
    <xf numFmtId="174" fontId="7" fillId="5" borderId="11" xfId="0" applyNumberFormat="1" applyFont="1" applyFill="1" applyBorder="1"/>
    <xf numFmtId="4" fontId="7" fillId="5" borderId="0" xfId="0" applyNumberFormat="1" applyFont="1" applyFill="1"/>
    <xf numFmtId="0" fontId="7" fillId="5" borderId="0" xfId="0" applyFont="1" applyFill="1"/>
    <xf numFmtId="0" fontId="7" fillId="5" borderId="0" xfId="0" applyFont="1" applyFill="1" applyAlignment="1">
      <alignment horizontal="right"/>
    </xf>
    <xf numFmtId="3" fontId="7" fillId="5" borderId="0" xfId="0" applyNumberFormat="1" applyFont="1" applyFill="1" applyAlignment="1">
      <alignment horizontal="right"/>
    </xf>
    <xf numFmtId="3" fontId="7" fillId="5" borderId="0" xfId="0" applyNumberFormat="1" applyFont="1" applyFill="1"/>
    <xf numFmtId="173" fontId="7" fillId="5" borderId="0" xfId="0" applyNumberFormat="1" applyFont="1" applyFill="1" applyAlignment="1">
      <alignment horizontal="center"/>
    </xf>
    <xf numFmtId="3" fontId="18" fillId="5" borderId="11" xfId="0" applyNumberFormat="1" applyFont="1" applyFill="1" applyBorder="1" applyAlignment="1">
      <alignment horizontal="center" wrapText="1"/>
    </xf>
    <xf numFmtId="0" fontId="14" fillId="0" borderId="0" xfId="0" applyFont="1" applyFill="1"/>
    <xf numFmtId="0" fontId="16" fillId="0" borderId="0" xfId="0" applyFont="1" applyFill="1"/>
    <xf numFmtId="0" fontId="17" fillId="0" borderId="0" xfId="0" applyFont="1" applyFill="1"/>
    <xf numFmtId="0" fontId="7" fillId="0" borderId="8"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7" fillId="0" borderId="0" xfId="0" applyFont="1" applyAlignment="1">
      <alignment horizontal="lef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950" b="1" i="0" u="none" strike="noStrike" baseline="0">
                <a:solidFill>
                  <a:srgbClr val="000000"/>
                </a:solidFill>
                <a:latin typeface="Arial"/>
                <a:ea typeface="Arial"/>
                <a:cs typeface="Arial"/>
              </a:defRPr>
            </a:pPr>
            <a:r>
              <a:t>Energy Intensity Index (1990-2005)</a:t>
            </a:r>
          </a:p>
        </c:rich>
      </c:tx>
      <c:layout>
        <c:manualLayout>
          <c:xMode val="edge"/>
          <c:yMode val="edge"/>
          <c:x val="0.19832402234636873"/>
          <c:y val="3.8314176245210725E-2"/>
        </c:manualLayout>
      </c:layout>
      <c:spPr>
        <a:noFill/>
        <a:ln w="25400">
          <a:noFill/>
        </a:ln>
      </c:spPr>
    </c:title>
    <c:plotArea>
      <c:layout>
        <c:manualLayout>
          <c:layoutTarget val="inner"/>
          <c:xMode val="edge"/>
          <c:yMode val="edge"/>
          <c:x val="0.12897955532757616"/>
          <c:y val="0.1659308872082402"/>
          <c:w val="0.82715149612249916"/>
          <c:h val="0.52939854490248073"/>
        </c:manualLayout>
      </c:layout>
      <c:lineChart>
        <c:grouping val="standard"/>
        <c:ser>
          <c:idx val="0"/>
          <c:order val="0"/>
          <c:tx>
            <c:strRef>
              <c:f>Data!$C$2</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Data!$A$7:$A$19</c:f>
              <c:numCache>
                <c:formatCode>General</c:formatCode>
                <c:ptCount val="13"/>
              </c:numCache>
            </c:numRef>
          </c:cat>
          <c:val>
            <c:numRef>
              <c:f>Data!$B$7:$B$19</c:f>
              <c:numCache>
                <c:formatCode>0.00</c:formatCode>
                <c:ptCount val="13"/>
              </c:numCache>
            </c:numRef>
          </c:val>
        </c:ser>
        <c:ser>
          <c:idx val="1"/>
          <c:order val="1"/>
          <c:tx>
            <c:v>Manufacturing</c:v>
          </c:tx>
          <c:spPr>
            <a:ln w="12700">
              <a:solidFill>
                <a:srgbClr val="FF00FF"/>
              </a:solidFill>
              <a:prstDash val="solid"/>
            </a:ln>
          </c:spPr>
          <c:marker>
            <c:symbol val="square"/>
            <c:size val="5"/>
            <c:spPr>
              <a:solidFill>
                <a:srgbClr val="FF00FF"/>
              </a:solidFill>
              <a:ln>
                <a:solidFill>
                  <a:srgbClr val="FF00FF"/>
                </a:solidFill>
                <a:prstDash val="solid"/>
              </a:ln>
            </c:spPr>
          </c:marker>
          <c:cat>
            <c:numRef>
              <c:f>Data!$A$7:$A$19</c:f>
              <c:numCache>
                <c:formatCode>General</c:formatCode>
                <c:ptCount val="13"/>
              </c:numCache>
            </c:numRef>
          </c:cat>
          <c:val>
            <c:numRef>
              <c:f>Instructions!$M$21:$M$33</c:f>
              <c:numCache>
                <c:formatCode>General</c:formatCode>
                <c:ptCount val="13"/>
                <c:pt idx="0">
                  <c:v>1</c:v>
                </c:pt>
                <c:pt idx="2">
                  <c:v>0.93950262599559742</c:v>
                </c:pt>
                <c:pt idx="3">
                  <c:v>0.92967862304526849</c:v>
                </c:pt>
                <c:pt idx="4">
                  <c:v>0.88689144495282335</c:v>
                </c:pt>
                <c:pt idx="5">
                  <c:v>0.83811929244573813</c:v>
                </c:pt>
                <c:pt idx="6">
                  <c:v>0.79262447246235357</c:v>
                </c:pt>
                <c:pt idx="7">
                  <c:v>0.72050772022651599</c:v>
                </c:pt>
                <c:pt idx="8">
                  <c:v>0.73265219692741412</c:v>
                </c:pt>
                <c:pt idx="9">
                  <c:v>0.72402968043115234</c:v>
                </c:pt>
                <c:pt idx="10">
                  <c:v>0.72677475263041202</c:v>
                </c:pt>
                <c:pt idx="11">
                  <c:v>0.72175221573275694</c:v>
                </c:pt>
                <c:pt idx="12">
                  <c:v>0.68518712202253762</c:v>
                </c:pt>
              </c:numCache>
            </c:numRef>
          </c:val>
        </c:ser>
        <c:ser>
          <c:idx val="2"/>
          <c:order val="2"/>
          <c:tx>
            <c:strRef>
              <c:f>Data!$C$23</c:f>
              <c:strCache>
                <c:ptCount val="1"/>
                <c:pt idx="0">
                  <c:v>Brewery</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Data!$A$7:$A$19</c:f>
              <c:numCache>
                <c:formatCode>General</c:formatCode>
                <c:ptCount val="13"/>
              </c:numCache>
            </c:numRef>
          </c:cat>
          <c:val>
            <c:numRef>
              <c:f>Data!$B$28:$B$40</c:f>
              <c:numCache>
                <c:formatCode>0.00</c:formatCode>
                <c:ptCount val="13"/>
                <c:pt idx="0">
                  <c:v>1</c:v>
                </c:pt>
                <c:pt idx="2">
                  <c:v>0.7775591182575351</c:v>
                </c:pt>
                <c:pt idx="3">
                  <c:v>0.73057051879859514</c:v>
                </c:pt>
                <c:pt idx="4">
                  <c:v>0.75211367447946142</c:v>
                </c:pt>
                <c:pt idx="5">
                  <c:v>0.68561220474155082</c:v>
                </c:pt>
                <c:pt idx="6">
                  <c:v>0.7136982027168649</c:v>
                </c:pt>
                <c:pt idx="7">
                  <c:v>0.72581994639848468</c:v>
                </c:pt>
                <c:pt idx="8">
                  <c:v>0.69187921502886252</c:v>
                </c:pt>
                <c:pt idx="9">
                  <c:v>0.73624456707272645</c:v>
                </c:pt>
                <c:pt idx="10">
                  <c:v>0.66733562656183676</c:v>
                </c:pt>
                <c:pt idx="11">
                  <c:v>0.66437508300368087</c:v>
                </c:pt>
                <c:pt idx="12">
                  <c:v>0.64612149707903743</c:v>
                </c:pt>
              </c:numCache>
            </c:numRef>
          </c:val>
        </c:ser>
        <c:ser>
          <c:idx val="3"/>
          <c:order val="3"/>
          <c:tx>
            <c:strRef>
              <c:f>Data!$C$47</c:f>
              <c:strCache>
                <c:ptCount val="1"/>
              </c:strCache>
            </c:strRef>
          </c:tx>
          <c:spPr>
            <a:ln w="12700">
              <a:solidFill>
                <a:srgbClr val="0000FF"/>
              </a:solidFill>
              <a:prstDash val="solid"/>
            </a:ln>
          </c:spPr>
          <c:marker>
            <c:symbol val="circle"/>
            <c:size val="6"/>
            <c:spPr>
              <a:solidFill>
                <a:srgbClr val="0000FF"/>
              </a:solidFill>
              <a:ln>
                <a:solidFill>
                  <a:srgbClr val="0000FF"/>
                </a:solidFill>
                <a:prstDash val="solid"/>
              </a:ln>
            </c:spPr>
          </c:marker>
          <c:cat>
            <c:numRef>
              <c:f>Data!$A$7:$A$19</c:f>
              <c:numCache>
                <c:formatCode>General</c:formatCode>
                <c:ptCount val="13"/>
              </c:numCache>
            </c:numRef>
          </c:cat>
          <c:val>
            <c:numRef>
              <c:f>Data!$B$52:$B$64</c:f>
              <c:numCache>
                <c:formatCode>0.00</c:formatCode>
                <c:ptCount val="13"/>
              </c:numCache>
            </c:numRef>
          </c:val>
        </c:ser>
        <c:marker val="1"/>
        <c:axId val="64124032"/>
        <c:axId val="64126336"/>
      </c:lineChart>
      <c:catAx>
        <c:axId val="64124032"/>
        <c:scaling>
          <c:orientation val="minMax"/>
        </c:scaling>
        <c:axPos val="b"/>
        <c:title>
          <c:tx>
            <c:rich>
              <a:bodyPr/>
              <a:lstStyle/>
              <a:p>
                <a:pPr>
                  <a:defRPr sz="925" b="1" i="0" u="none" strike="noStrike" baseline="0">
                    <a:solidFill>
                      <a:srgbClr val="000000"/>
                    </a:solidFill>
                    <a:latin typeface="Arial"/>
                    <a:ea typeface="Arial"/>
                    <a:cs typeface="Arial"/>
                  </a:defRPr>
                </a:pPr>
                <a:r>
                  <a:t>Year</a:t>
                </a:r>
              </a:p>
            </c:rich>
          </c:tx>
          <c:layout>
            <c:manualLayout>
              <c:xMode val="edge"/>
              <c:yMode val="edge"/>
              <c:x val="0.50000058651886392"/>
              <c:y val="0.75096067014611678"/>
            </c:manualLayout>
          </c:layout>
          <c:spPr>
            <a:noFill/>
            <a:ln w="25400">
              <a:noFill/>
            </a:ln>
          </c:spPr>
        </c:title>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64126336"/>
        <c:crosses val="autoZero"/>
        <c:auto val="1"/>
        <c:lblAlgn val="ctr"/>
        <c:lblOffset val="100"/>
        <c:tickLblSkip val="1"/>
        <c:tickMarkSkip val="1"/>
      </c:catAx>
      <c:valAx>
        <c:axId val="64126336"/>
        <c:scaling>
          <c:orientation val="minMax"/>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t>Index (1990=1)</a:t>
                </a:r>
              </a:p>
            </c:rich>
          </c:tx>
          <c:layout>
            <c:manualLayout>
              <c:xMode val="edge"/>
              <c:yMode val="edge"/>
              <c:x val="1.3966480446927373E-2"/>
              <c:y val="0.26053720296457195"/>
            </c:manualLayout>
          </c:layout>
          <c:spPr>
            <a:noFill/>
            <a:ln w="25400">
              <a:noFill/>
            </a:ln>
          </c:spPr>
        </c:title>
        <c:numFmt formatCode="0.0" sourceLinked="0"/>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64124032"/>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1.4019560404111496E-2"/>
          <c:y val="0.82965456904093882"/>
          <c:w val="0.99258170940922885"/>
          <c:h val="0.9876839532989411"/>
        </c:manualLayout>
      </c:layout>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175" b="1" i="0" u="none" strike="noStrike" baseline="0">
                <a:solidFill>
                  <a:srgbClr val="000000"/>
                </a:solidFill>
                <a:latin typeface="Arial"/>
                <a:ea typeface="Arial"/>
                <a:cs typeface="Arial"/>
              </a:defRPr>
            </a:pPr>
            <a:r>
              <a:rPr lang="en-CA"/>
              <a:t>Brewery NAICS 31212
Energy Intensity Index (1990-2008) 
Base Year 1990 = 1.00</a:t>
            </a:r>
          </a:p>
        </c:rich>
      </c:tx>
      <c:layout>
        <c:manualLayout>
          <c:xMode val="edge"/>
          <c:yMode val="edge"/>
          <c:x val="0.21987315010570824"/>
          <c:y val="3.4161490683229816E-2"/>
        </c:manualLayout>
      </c:layout>
      <c:spPr>
        <a:noFill/>
        <a:ln w="25400">
          <a:noFill/>
        </a:ln>
      </c:spPr>
    </c:title>
    <c:plotArea>
      <c:layout>
        <c:manualLayout>
          <c:layoutTarget val="inner"/>
          <c:xMode val="edge"/>
          <c:yMode val="edge"/>
          <c:x val="0.11416490486257928"/>
          <c:y val="0.33229864054408564"/>
          <c:w val="0.82663847780126853"/>
          <c:h val="0.42236088891584717"/>
        </c:manualLayout>
      </c:layout>
      <c:lineChart>
        <c:grouping val="standard"/>
        <c:ser>
          <c:idx val="0"/>
          <c:order val="0"/>
          <c:tx>
            <c:v>Energy Intensity Index</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Data!$A$28:$A$43</c:f>
              <c:numCache>
                <c:formatCode>General</c:formatCode>
                <c:ptCount val="16"/>
                <c:pt idx="0">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Data!$B$28:$B$43</c:f>
              <c:numCache>
                <c:formatCode>0.00</c:formatCode>
                <c:ptCount val="16"/>
                <c:pt idx="0">
                  <c:v>1</c:v>
                </c:pt>
                <c:pt idx="2">
                  <c:v>0.7775591182575351</c:v>
                </c:pt>
                <c:pt idx="3">
                  <c:v>0.73057051879859514</c:v>
                </c:pt>
                <c:pt idx="4">
                  <c:v>0.75211367447946142</c:v>
                </c:pt>
                <c:pt idx="5">
                  <c:v>0.68561220474155082</c:v>
                </c:pt>
                <c:pt idx="6">
                  <c:v>0.7136982027168649</c:v>
                </c:pt>
                <c:pt idx="7">
                  <c:v>0.72581994639848468</c:v>
                </c:pt>
                <c:pt idx="8">
                  <c:v>0.69187921502886252</c:v>
                </c:pt>
                <c:pt idx="9">
                  <c:v>0.73624456707272645</c:v>
                </c:pt>
                <c:pt idx="10">
                  <c:v>0.66733562656183676</c:v>
                </c:pt>
                <c:pt idx="11">
                  <c:v>0.66437508300368087</c:v>
                </c:pt>
                <c:pt idx="12">
                  <c:v>0.64612149707903743</c:v>
                </c:pt>
                <c:pt idx="13">
                  <c:v>0.59140640223125052</c:v>
                </c:pt>
                <c:pt idx="14">
                  <c:v>0.53219246355405136</c:v>
                </c:pt>
                <c:pt idx="15">
                  <c:v>0.54183384376238641</c:v>
                </c:pt>
              </c:numCache>
            </c:numRef>
          </c:val>
        </c:ser>
        <c:marker val="1"/>
        <c:axId val="37565952"/>
        <c:axId val="37567872"/>
      </c:lineChart>
      <c:catAx>
        <c:axId val="37565952"/>
        <c:scaling>
          <c:orientation val="minMax"/>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7567872"/>
        <c:crossesAt val="0.5"/>
        <c:auto val="1"/>
        <c:lblAlgn val="ctr"/>
        <c:lblOffset val="100"/>
        <c:tickLblSkip val="1"/>
        <c:tickMarkSkip val="1"/>
      </c:catAx>
      <c:valAx>
        <c:axId val="37567872"/>
        <c:scaling>
          <c:orientation val="minMax"/>
          <c:max val="1.1000000000000001"/>
          <c:min val="0.5"/>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7565952"/>
        <c:crosses val="autoZero"/>
        <c:crossBetween val="midCat"/>
        <c:majorUnit val="0.1"/>
        <c:minorUnit val="0.1"/>
      </c:valAx>
      <c:spPr>
        <a:noFill/>
        <a:ln w="12700">
          <a:solidFill>
            <a:srgbClr val="808080"/>
          </a:solidFill>
          <a:prstDash val="solid"/>
        </a:ln>
      </c:spPr>
    </c:plotArea>
    <c:legend>
      <c:legendPos val="b"/>
      <c:layout>
        <c:manualLayout>
          <c:xMode val="edge"/>
          <c:yMode val="edge"/>
          <c:x val="0.31923890063424948"/>
          <c:y val="0.89441124207300171"/>
          <c:w val="0.40803382663847781"/>
          <c:h val="8.3850931677018625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rPr lang="en-CA"/>
              <a:t>Brewery NAICS 31212
Energy Sources in Terajoules per year (TJ/yr)</a:t>
            </a:r>
          </a:p>
        </c:rich>
      </c:tx>
      <c:layout>
        <c:manualLayout>
          <c:xMode val="edge"/>
          <c:yMode val="edge"/>
          <c:x val="0.11873350923482849"/>
          <c:y val="3.2520235669841975E-2"/>
        </c:manualLayout>
      </c:layout>
      <c:spPr>
        <a:noFill/>
        <a:ln w="25400">
          <a:noFill/>
        </a:ln>
      </c:spPr>
    </c:title>
    <c:plotArea>
      <c:layout>
        <c:manualLayout>
          <c:layoutTarget val="inner"/>
          <c:xMode val="edge"/>
          <c:yMode val="edge"/>
          <c:x val="0.13720334299160902"/>
          <c:y val="0.27272789355672156"/>
          <c:w val="0.82849710960317757"/>
          <c:h val="0.51515268782936297"/>
        </c:manualLayout>
      </c:layout>
      <c:barChart>
        <c:barDir val="col"/>
        <c:grouping val="clustered"/>
        <c:ser>
          <c:idx val="0"/>
          <c:order val="0"/>
          <c:tx>
            <c:strRef>
              <c:f>Data!$A$28</c:f>
              <c:strCache>
                <c:ptCount val="1"/>
                <c:pt idx="0">
                  <c:v>1990</c:v>
                </c:pt>
              </c:strCache>
            </c:strRef>
          </c:tx>
          <c:spPr>
            <a:solidFill>
              <a:srgbClr val="8080FF"/>
            </a:solidFill>
            <a:ln w="12700">
              <a:solidFill>
                <a:srgbClr val="000000"/>
              </a:solidFill>
              <a:prstDash val="solid"/>
            </a:ln>
          </c:spPr>
          <c:cat>
            <c:strRef>
              <c:f>(Data!$M$27,Data!$Q$27,Data!$L$27,Data!$S$27)</c:f>
              <c:strCache>
                <c:ptCount val="4"/>
                <c:pt idx="0">
                  <c:v>Natural 
Gas</c:v>
                </c:pt>
                <c:pt idx="1">
                  <c:v>Electricity</c:v>
                </c:pt>
                <c:pt idx="2">
                  <c:v>Propane</c:v>
                </c:pt>
                <c:pt idx="3">
                  <c:v>Confidential **</c:v>
                </c:pt>
              </c:strCache>
            </c:strRef>
          </c:cat>
          <c:val>
            <c:numRef>
              <c:f>(Data!$M$28,Data!$Q$28,Data!$L$28,Data!$S$28)</c:f>
              <c:numCache>
                <c:formatCode>0.#0</c:formatCode>
                <c:ptCount val="4"/>
                <c:pt idx="0">
                  <c:v>6198.2623599999997</c:v>
                </c:pt>
                <c:pt idx="1">
                  <c:v>1241.8344</c:v>
                </c:pt>
                <c:pt idx="2">
                  <c:v>4.0592699999999997</c:v>
                </c:pt>
                <c:pt idx="3" formatCode="#,##0">
                  <c:v>359.7759700000006</c:v>
                </c:pt>
              </c:numCache>
            </c:numRef>
          </c:val>
        </c:ser>
        <c:ser>
          <c:idx val="10"/>
          <c:order val="1"/>
          <c:tx>
            <c:strRef>
              <c:f>Data!$A$35</c:f>
              <c:strCache>
                <c:ptCount val="1"/>
                <c:pt idx="0">
                  <c:v>2000</c:v>
                </c:pt>
              </c:strCache>
            </c:strRef>
          </c:tx>
          <c:spPr>
            <a:solidFill>
              <a:srgbClr val="FFFF00"/>
            </a:solidFill>
            <a:ln w="12700">
              <a:solidFill>
                <a:srgbClr val="000000"/>
              </a:solidFill>
              <a:prstDash val="solid"/>
            </a:ln>
          </c:spPr>
          <c:cat>
            <c:strRef>
              <c:f>(Data!$M$27,Data!$Q$27,Data!$L$27,Data!$S$27)</c:f>
              <c:strCache>
                <c:ptCount val="4"/>
                <c:pt idx="0">
                  <c:v>Natural 
Gas</c:v>
                </c:pt>
                <c:pt idx="1">
                  <c:v>Electricity</c:v>
                </c:pt>
                <c:pt idx="2">
                  <c:v>Propane</c:v>
                </c:pt>
                <c:pt idx="3">
                  <c:v>Confidential **</c:v>
                </c:pt>
              </c:strCache>
            </c:strRef>
          </c:cat>
          <c:val>
            <c:numRef>
              <c:f>(Data!$M$35,Data!$Q$35,Data!$L$35,Data!$S$35)</c:f>
              <c:numCache>
                <c:formatCode>0.#0</c:formatCode>
                <c:ptCount val="4"/>
                <c:pt idx="0">
                  <c:v>4307.99</c:v>
                </c:pt>
                <c:pt idx="1">
                  <c:v>1020.95</c:v>
                </c:pt>
                <c:pt idx="2">
                  <c:v>1.1639999999999999</c:v>
                </c:pt>
                <c:pt idx="3" formatCode="#,##0">
                  <c:v>462.17100000000028</c:v>
                </c:pt>
              </c:numCache>
            </c:numRef>
          </c:val>
        </c:ser>
        <c:ser>
          <c:idx val="1"/>
          <c:order val="2"/>
          <c:tx>
            <c:strRef>
              <c:f>Data!$A$43</c:f>
              <c:strCache>
                <c:ptCount val="1"/>
                <c:pt idx="0">
                  <c:v>2008</c:v>
                </c:pt>
              </c:strCache>
            </c:strRef>
          </c:tx>
          <c:spPr>
            <a:solidFill>
              <a:srgbClr val="802060"/>
            </a:solidFill>
            <a:ln w="12700">
              <a:solidFill>
                <a:srgbClr val="000000"/>
              </a:solidFill>
              <a:prstDash val="solid"/>
            </a:ln>
          </c:spPr>
          <c:cat>
            <c:strRef>
              <c:f>(Data!$M$27,Data!$Q$27,Data!$L$27,Data!$S$27)</c:f>
              <c:strCache>
                <c:ptCount val="4"/>
                <c:pt idx="0">
                  <c:v>Natural 
Gas</c:v>
                </c:pt>
                <c:pt idx="1">
                  <c:v>Electricity</c:v>
                </c:pt>
                <c:pt idx="2">
                  <c:v>Propane</c:v>
                </c:pt>
                <c:pt idx="3">
                  <c:v>Confidential **</c:v>
                </c:pt>
              </c:strCache>
            </c:strRef>
          </c:cat>
          <c:val>
            <c:numRef>
              <c:f>(Data!$M$43,Data!$Q$43,Data!$L$43,Data!$S$43)</c:f>
              <c:numCache>
                <c:formatCode>General</c:formatCode>
                <c:ptCount val="4"/>
                <c:pt idx="0" formatCode="#,##0.00">
                  <c:v>2875.92</c:v>
                </c:pt>
                <c:pt idx="1">
                  <c:v>1058.48</c:v>
                </c:pt>
                <c:pt idx="2" formatCode="#,##0.00">
                  <c:v>3.0790000000000002</c:v>
                </c:pt>
                <c:pt idx="3" formatCode="#,##0">
                  <c:v>496</c:v>
                </c:pt>
              </c:numCache>
            </c:numRef>
          </c:val>
        </c:ser>
        <c:axId val="37602432"/>
        <c:axId val="37603968"/>
      </c:barChart>
      <c:catAx>
        <c:axId val="37602432"/>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37603968"/>
        <c:crosses val="autoZero"/>
        <c:auto val="1"/>
        <c:lblAlgn val="ctr"/>
        <c:lblOffset val="100"/>
        <c:tickLblSkip val="1"/>
        <c:tickMarkSkip val="1"/>
      </c:catAx>
      <c:valAx>
        <c:axId val="3760396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602432"/>
        <c:crosses val="autoZero"/>
        <c:crossBetween val="between"/>
      </c:valAx>
      <c:spPr>
        <a:noFill/>
        <a:ln w="12700">
          <a:solidFill>
            <a:srgbClr val="808080"/>
          </a:solidFill>
          <a:prstDash val="solid"/>
        </a:ln>
      </c:spPr>
    </c:plotArea>
    <c:legend>
      <c:legendPos val="r"/>
      <c:layout>
        <c:manualLayout>
          <c:xMode val="edge"/>
          <c:yMode val="edge"/>
          <c:x val="1.3192612137203167E-2"/>
          <c:y val="0.15384639857080801"/>
          <c:w val="0.36939369386214582"/>
          <c:h val="5.5944300668710117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00" b="1" i="0" u="none" strike="noStrike" baseline="0">
                <a:solidFill>
                  <a:srgbClr val="000000"/>
                </a:solidFill>
                <a:latin typeface="Arial"/>
                <a:ea typeface="Arial"/>
                <a:cs typeface="Arial"/>
              </a:defRPr>
            </a:pPr>
            <a:r>
              <a:rPr lang="en-CA"/>
              <a:t>Brewery NAICS 31212
Total Energy and Production Output 
(1990-2008)</a:t>
            </a:r>
          </a:p>
        </c:rich>
      </c:tx>
      <c:layout>
        <c:manualLayout>
          <c:xMode val="edge"/>
          <c:yMode val="edge"/>
          <c:x val="0.20259740259740261"/>
          <c:y val="3.4267912772585667E-2"/>
        </c:manualLayout>
      </c:layout>
      <c:spPr>
        <a:noFill/>
        <a:ln w="25400">
          <a:noFill/>
        </a:ln>
      </c:spPr>
    </c:title>
    <c:plotArea>
      <c:layout>
        <c:manualLayout>
          <c:layoutTarget val="inner"/>
          <c:xMode val="edge"/>
          <c:yMode val="edge"/>
          <c:x val="0.21038987721930452"/>
          <c:y val="0.23053029634654992"/>
          <c:w val="0.63376703754950992"/>
          <c:h val="0.51402025536730722"/>
        </c:manualLayout>
      </c:layout>
      <c:lineChart>
        <c:grouping val="standard"/>
        <c:ser>
          <c:idx val="1"/>
          <c:order val="0"/>
          <c:tx>
            <c:v>Total Energy(HHV)</c:v>
          </c:tx>
          <c:spPr>
            <a:ln w="12700">
              <a:solidFill>
                <a:srgbClr val="FF00FF"/>
              </a:solidFill>
              <a:prstDash val="solid"/>
            </a:ln>
          </c:spPr>
          <c:marker>
            <c:symbol val="square"/>
            <c:size val="5"/>
            <c:spPr>
              <a:solidFill>
                <a:srgbClr val="FF00FF"/>
              </a:solidFill>
              <a:ln>
                <a:solidFill>
                  <a:srgbClr val="FF00FF"/>
                </a:solidFill>
                <a:prstDash val="solid"/>
              </a:ln>
            </c:spPr>
          </c:marker>
          <c:cat>
            <c:numRef>
              <c:f>Data!$A$28:$A$43</c:f>
              <c:numCache>
                <c:formatCode>General</c:formatCode>
                <c:ptCount val="16"/>
                <c:pt idx="0">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Data!$R$28:$R$43</c:f>
              <c:numCache>
                <c:formatCode>#,##0.000</c:formatCode>
                <c:ptCount val="16"/>
                <c:pt idx="0">
                  <c:v>7803.9319999999998</c:v>
                </c:pt>
                <c:pt idx="2">
                  <c:v>6137.67</c:v>
                </c:pt>
                <c:pt idx="3">
                  <c:v>5689.4470000000001</c:v>
                </c:pt>
                <c:pt idx="4">
                  <c:v>5815.0780000000004</c:v>
                </c:pt>
                <c:pt idx="5">
                  <c:v>5434.4129999999996</c:v>
                </c:pt>
                <c:pt idx="6">
                  <c:v>5662.9570000000003</c:v>
                </c:pt>
                <c:pt idx="7">
                  <c:v>5792.2749999999996</c:v>
                </c:pt>
                <c:pt idx="8">
                  <c:v>5721.4650000000001</c:v>
                </c:pt>
                <c:pt idx="9">
                  <c:v>5994.8909999999996</c:v>
                </c:pt>
                <c:pt idx="10">
                  <c:v>5410.4870000000001</c:v>
                </c:pt>
                <c:pt idx="11">
                  <c:v>5314.7929999999997</c:v>
                </c:pt>
                <c:pt idx="12">
                  <c:v>5175.4740000000002</c:v>
                </c:pt>
                <c:pt idx="13">
                  <c:v>4835.3829999999998</c:v>
                </c:pt>
                <c:pt idx="14">
                  <c:v>4402.7830000000004</c:v>
                </c:pt>
                <c:pt idx="15">
                  <c:v>4433.8220000000001</c:v>
                </c:pt>
              </c:numCache>
            </c:numRef>
          </c:val>
        </c:ser>
        <c:marker val="1"/>
        <c:axId val="63545344"/>
        <c:axId val="63547264"/>
      </c:lineChart>
      <c:lineChart>
        <c:grouping val="standard"/>
        <c:ser>
          <c:idx val="0"/>
          <c:order val="1"/>
          <c:tx>
            <c:strRef>
              <c:f>Data!$D$25</c:f>
              <c:strCache>
                <c:ptCount val="1"/>
                <c:pt idx="0">
                  <c:v>Production</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Data!$D$28:$D$43</c:f>
              <c:numCache>
                <c:formatCode>#,##0.000</c:formatCode>
                <c:ptCount val="16"/>
                <c:pt idx="0">
                  <c:v>22.564</c:v>
                </c:pt>
                <c:pt idx="2">
                  <c:v>22.823</c:v>
                </c:pt>
                <c:pt idx="3">
                  <c:v>22.516999999999999</c:v>
                </c:pt>
                <c:pt idx="4">
                  <c:v>22.355</c:v>
                </c:pt>
                <c:pt idx="5">
                  <c:v>22.917999999999999</c:v>
                </c:pt>
                <c:pt idx="6">
                  <c:v>22.942</c:v>
                </c:pt>
                <c:pt idx="7">
                  <c:v>23.074000000000002</c:v>
                </c:pt>
                <c:pt idx="8">
                  <c:v>23.91</c:v>
                </c:pt>
                <c:pt idx="9">
                  <c:v>23.542999999999999</c:v>
                </c:pt>
                <c:pt idx="10">
                  <c:v>23.442</c:v>
                </c:pt>
                <c:pt idx="11">
                  <c:v>23.13</c:v>
                </c:pt>
                <c:pt idx="12">
                  <c:v>23.16</c:v>
                </c:pt>
                <c:pt idx="13">
                  <c:v>23.64</c:v>
                </c:pt>
                <c:pt idx="14" formatCode="#,##0.00">
                  <c:v>23.92</c:v>
                </c:pt>
                <c:pt idx="15" formatCode="#,##0.00">
                  <c:v>23.66</c:v>
                </c:pt>
              </c:numCache>
            </c:numRef>
          </c:val>
        </c:ser>
        <c:marker val="1"/>
        <c:axId val="63557632"/>
        <c:axId val="63559168"/>
      </c:lineChart>
      <c:catAx>
        <c:axId val="6354534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3547264"/>
        <c:crossesAt val="4000"/>
        <c:lblAlgn val="ctr"/>
        <c:lblOffset val="100"/>
        <c:tickLblSkip val="1"/>
        <c:tickMarkSkip val="1"/>
      </c:catAx>
      <c:valAx>
        <c:axId val="63547264"/>
        <c:scaling>
          <c:orientation val="minMax"/>
          <c:max val="10000"/>
          <c:min val="4000"/>
        </c:scaling>
        <c:axPos val="l"/>
        <c:title>
          <c:tx>
            <c:rich>
              <a:bodyPr/>
              <a:lstStyle/>
              <a:p>
                <a:pPr>
                  <a:defRPr sz="800" b="0" i="0" u="none" strike="noStrike" baseline="0">
                    <a:solidFill>
                      <a:srgbClr val="000000"/>
                    </a:solidFill>
                    <a:latin typeface="Arial"/>
                    <a:ea typeface="Arial"/>
                    <a:cs typeface="Arial"/>
                  </a:defRPr>
                </a:pPr>
                <a:r>
                  <a:rPr lang="en-CA"/>
                  <a:t>Terajoules</a:t>
                </a:r>
              </a:p>
            </c:rich>
          </c:tx>
          <c:layout>
            <c:manualLayout>
              <c:xMode val="edge"/>
              <c:yMode val="edge"/>
              <c:x val="4.4155844155844157E-2"/>
              <c:y val="0.40187046712618868"/>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545344"/>
        <c:crosses val="autoZero"/>
        <c:crossBetween val="midCat"/>
      </c:valAx>
      <c:catAx>
        <c:axId val="63557632"/>
        <c:scaling>
          <c:orientation val="minMax"/>
        </c:scaling>
        <c:delete val="1"/>
        <c:axPos val="b"/>
        <c:tickLblPos val="none"/>
        <c:crossAx val="63559168"/>
        <c:crossesAt val="20"/>
        <c:lblAlgn val="ctr"/>
        <c:lblOffset val="100"/>
      </c:catAx>
      <c:valAx>
        <c:axId val="63559168"/>
        <c:scaling>
          <c:orientation val="minMax"/>
          <c:max val="26"/>
          <c:min val="20"/>
        </c:scaling>
        <c:axPos val="r"/>
        <c:title>
          <c:tx>
            <c:rich>
              <a:bodyPr/>
              <a:lstStyle/>
              <a:p>
                <a:pPr>
                  <a:defRPr sz="800" b="0" i="0" u="none" strike="noStrike" baseline="0">
                    <a:solidFill>
                      <a:srgbClr val="000000"/>
                    </a:solidFill>
                    <a:latin typeface="Arial"/>
                    <a:ea typeface="Arial"/>
                    <a:cs typeface="Arial"/>
                  </a:defRPr>
                </a:pPr>
                <a:r>
                  <a:rPr lang="en-CA"/>
                  <a:t>Million Hectolitres</a:t>
                </a:r>
              </a:p>
            </c:rich>
          </c:tx>
          <c:layout>
            <c:manualLayout>
              <c:xMode val="edge"/>
              <c:yMode val="edge"/>
              <c:x val="0.90129979207144562"/>
              <c:y val="0.35202590330414307"/>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557632"/>
        <c:crosses val="max"/>
        <c:crossBetween val="midCat"/>
        <c:majorUnit val="1"/>
      </c:valAx>
      <c:spPr>
        <a:noFill/>
        <a:ln w="12700">
          <a:solidFill>
            <a:srgbClr val="808080"/>
          </a:solidFill>
          <a:prstDash val="solid"/>
        </a:ln>
      </c:spPr>
    </c:plotArea>
    <c:legend>
      <c:legendPos val="b"/>
      <c:layout>
        <c:manualLayout>
          <c:xMode val="edge"/>
          <c:yMode val="edge"/>
          <c:x val="0.12987040256331595"/>
          <c:y val="0.90654467257013438"/>
          <c:w val="0.85974135051300404"/>
          <c:h val="7.4766682202107915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28575</xdr:colOff>
      <xdr:row>18</xdr:row>
      <xdr:rowOff>47625</xdr:rowOff>
    </xdr:from>
    <xdr:to>
      <xdr:col>13</xdr:col>
      <xdr:colOff>85725</xdr:colOff>
      <xdr:row>35</xdr:row>
      <xdr:rowOff>9525</xdr:rowOff>
    </xdr:to>
    <xdr:sp macro="" textlink="">
      <xdr:nvSpPr>
        <xdr:cNvPr id="1027" name="Rectangle 3"/>
        <xdr:cNvSpPr>
          <a:spLocks noChangeArrowheads="1"/>
        </xdr:cNvSpPr>
      </xdr:nvSpPr>
      <xdr:spPr bwMode="auto">
        <a:xfrm>
          <a:off x="28575" y="3057525"/>
          <a:ext cx="7981950" cy="2714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Overall Highlights</a:t>
          </a:r>
        </a:p>
        <a:p>
          <a:pPr algn="l" rtl="0">
            <a:defRPr sz="1000"/>
          </a:pPr>
          <a:endParaRPr lang="en-US" sz="1000" b="1" i="0" u="sng"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Total Manufacturing</a:t>
          </a:r>
        </a:p>
        <a:p>
          <a:pPr algn="l" rtl="0">
            <a:defRPr sz="1000"/>
          </a:pPr>
          <a:r>
            <a:rPr lang="en-US" sz="1000" b="0" i="0" strike="noStrike">
              <a:solidFill>
                <a:srgbClr val="000000"/>
              </a:solidFill>
              <a:latin typeface="Arial"/>
              <a:cs typeface="Arial"/>
            </a:rPr>
            <a:t>Energy use in the Manufacturing sector decreased</a:t>
          </a:r>
        </a:p>
        <a:p>
          <a:pPr algn="l" rtl="0">
            <a:defRPr sz="1000"/>
          </a:pPr>
          <a:r>
            <a:rPr lang="en-US" sz="1000" b="0" i="0" strike="noStrike">
              <a:solidFill>
                <a:srgbClr val="000000"/>
              </a:solidFill>
              <a:latin typeface="Arial"/>
              <a:cs typeface="Arial"/>
            </a:rPr>
            <a:t>by 3% while GDP increased by 2% between 2004 and 2005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Energy intensity of the Manufacturing industries</a:t>
          </a:r>
        </a:p>
        <a:p>
          <a:pPr algn="l" rtl="0">
            <a:defRPr sz="1000"/>
          </a:pPr>
          <a:r>
            <a:rPr lang="en-US" sz="1000" b="0" i="0" strike="noStrike">
              <a:solidFill>
                <a:srgbClr val="000000"/>
              </a:solidFill>
              <a:latin typeface="Arial"/>
              <a:cs typeface="Arial"/>
            </a:rPr>
            <a:t>has improved 32% since 1990 for an average of 2.5% per year.</a:t>
          </a:r>
          <a:endParaRPr lang="en-US" sz="1000" b="1" i="0" u="sng" strike="noStrike">
            <a:solidFill>
              <a:srgbClr val="000000"/>
            </a:solidFill>
            <a:latin typeface="Arial"/>
            <a:cs typeface="Arial"/>
          </a:endParaRPr>
        </a:p>
        <a:p>
          <a:pPr algn="l" rtl="0">
            <a:defRPr sz="1000"/>
          </a:pPr>
          <a:endParaRPr lang="en-US" sz="1000" b="1" i="0" u="sng"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Food and Beverage Manufacturing</a:t>
          </a:r>
          <a:endParaRPr lang="en-US" sz="1000" b="1" i="0" u="sng"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Energy use in the Food and Beverage sector decreased </a:t>
          </a:r>
        </a:p>
        <a:p>
          <a:pPr algn="l" rtl="0">
            <a:defRPr sz="1000"/>
          </a:pPr>
          <a:r>
            <a:rPr lang="en-US" sz="1000" b="0" i="0" strike="noStrike">
              <a:solidFill>
                <a:srgbClr val="000000"/>
              </a:solidFill>
              <a:latin typeface="Arial"/>
              <a:cs typeface="Arial"/>
            </a:rPr>
            <a:t>by 0.4% while GDP increased by 2% between 2004 and 2005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Energy intensity of the Food and Beverage sector</a:t>
          </a:r>
        </a:p>
        <a:p>
          <a:pPr algn="l" rtl="0">
            <a:defRPr sz="1000"/>
          </a:pPr>
          <a:r>
            <a:rPr lang="en-US" sz="1000" b="0" i="0" strike="noStrike">
              <a:solidFill>
                <a:srgbClr val="000000"/>
              </a:solidFill>
              <a:latin typeface="Arial"/>
              <a:cs typeface="Arial"/>
            </a:rPr>
            <a:t>has improved 19% since 1990 for an average of 1.4% per year.</a:t>
          </a:r>
        </a:p>
      </xdr:txBody>
    </xdr:sp>
    <xdr:clientData/>
  </xdr:twoCellAnchor>
  <xdr:twoCellAnchor>
    <xdr:from>
      <xdr:col>0</xdr:col>
      <xdr:colOff>38100</xdr:colOff>
      <xdr:row>35</xdr:row>
      <xdr:rowOff>57150</xdr:rowOff>
    </xdr:from>
    <xdr:to>
      <xdr:col>9</xdr:col>
      <xdr:colOff>200025</xdr:colOff>
      <xdr:row>62</xdr:row>
      <xdr:rowOff>123825</xdr:rowOff>
    </xdr:to>
    <xdr:sp macro="" textlink="">
      <xdr:nvSpPr>
        <xdr:cNvPr id="1028" name="Rectangle 4"/>
        <xdr:cNvSpPr>
          <a:spLocks noChangeArrowheads="1"/>
        </xdr:cNvSpPr>
      </xdr:nvSpPr>
      <xdr:spPr bwMode="auto">
        <a:xfrm>
          <a:off x="38100" y="5819775"/>
          <a:ext cx="5648325" cy="4438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Description of the Data:</a:t>
          </a:r>
          <a:endParaRPr lang="en-US" sz="1000" b="1" i="0" strike="noStrike">
            <a:solidFill>
              <a:srgbClr val="000000"/>
            </a:solidFill>
            <a:latin typeface="Arial"/>
            <a:cs typeface="Arial"/>
          </a:endParaRPr>
        </a:p>
        <a:p>
          <a:pPr algn="l" rtl="0">
            <a:defRPr sz="1000"/>
          </a:pPr>
          <a:endParaRPr lang="en-US" sz="1000" b="1" i="0" u="sng"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Energy Use:</a:t>
          </a:r>
          <a:r>
            <a:rPr lang="en-US" sz="1000" b="0" i="0" strike="noStrike">
              <a:solidFill>
                <a:srgbClr val="000000"/>
              </a:solidFill>
              <a:latin typeface="Arial"/>
              <a:cs typeface="Arial"/>
            </a:rPr>
            <a:t> Energy Use data come from either the Industrial Consumption of Energy survey conducted by Statistics Canada or the Annual Census of Mines conducted by Natural Resources Canada. The source is referenced at the bottom of the data table. The Industrial Consumption of Energy survey collects data from approximately 4000 manufacturing establishments across Canada. Data are available for 13 different fuel types and roughly 90 industries. Data are presented in columns E through T on the "Data" tab. Energy use by fuel type can be viewed either in absolute or relative (share of the total) terms by selecting the appropriate check box.</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Output: </a:t>
          </a:r>
          <a:r>
            <a:rPr lang="en-US" sz="1000" b="0" i="0" strike="noStrike">
              <a:solidFill>
                <a:srgbClr val="000000"/>
              </a:solidFill>
              <a:latin typeface="Arial"/>
              <a:cs typeface="Arial"/>
            </a:rPr>
            <a:t>Two forms of output are used in across different CIPEC sectors depending on data availability. If possible, physical units of production are used. The sources are cited in the "Data" tab. If a physical measure of production is not available, real GDP supplied by Statistics Canada in $97 is used.  Output can be found in column D of the "Data" tab.</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Energy Intensity</a:t>
          </a:r>
          <a:r>
            <a:rPr lang="en-US" sz="1000" b="0" i="0" strike="noStrike">
              <a:solidFill>
                <a:srgbClr val="000000"/>
              </a:solidFill>
              <a:latin typeface="Arial"/>
              <a:cs typeface="Arial"/>
            </a:rPr>
            <a:t>: This is a calculated value representing the amount of energy required to produce one unit or dollar of GDP.</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Energy Intensity Index:</a:t>
          </a:r>
          <a:r>
            <a:rPr lang="en-US" sz="1000" b="0" i="0" strike="noStrike">
              <a:solidFill>
                <a:srgbClr val="000000"/>
              </a:solidFill>
              <a:latin typeface="Arial"/>
              <a:cs typeface="Arial"/>
            </a:rPr>
            <a:t> This is a calculated value that represents how energy intensity changes over time. The current year's energy intensity is compared with the base year of 1990.</a:t>
          </a:r>
        </a:p>
      </xdr:txBody>
    </xdr:sp>
    <xdr:clientData/>
  </xdr:twoCellAnchor>
  <xdr:twoCellAnchor>
    <xdr:from>
      <xdr:col>9</xdr:col>
      <xdr:colOff>257175</xdr:colOff>
      <xdr:row>35</xdr:row>
      <xdr:rowOff>57150</xdr:rowOff>
    </xdr:from>
    <xdr:to>
      <xdr:col>13</xdr:col>
      <xdr:colOff>95250</xdr:colOff>
      <xdr:row>62</xdr:row>
      <xdr:rowOff>133350</xdr:rowOff>
    </xdr:to>
    <xdr:sp macro="" textlink="">
      <xdr:nvSpPr>
        <xdr:cNvPr id="1029" name="Rectangle 5"/>
        <xdr:cNvSpPr>
          <a:spLocks noChangeArrowheads="1"/>
        </xdr:cNvSpPr>
      </xdr:nvSpPr>
      <xdr:spPr bwMode="auto">
        <a:xfrm>
          <a:off x="5743575" y="5819775"/>
          <a:ext cx="2276475" cy="4448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What to look for:</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Given your knowledge of the sector, does the change in energy use seem reasonable?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 Have any major fuel mix changes occured that you are aware of? </a:t>
          </a:r>
        </a:p>
        <a:p>
          <a:pPr algn="l" rtl="0">
            <a:defRPr sz="1000"/>
          </a:pPr>
          <a:r>
            <a:rPr lang="en-US" sz="1000" b="0" i="0" strike="noStrike">
              <a:solidFill>
                <a:srgbClr val="000000"/>
              </a:solidFill>
              <a:latin typeface="Arial"/>
              <a:cs typeface="Arial"/>
            </a:rPr>
            <a:t>  a) If so, are they reflected in the data? </a:t>
          </a:r>
        </a:p>
        <a:p>
          <a:pPr algn="l" rtl="0">
            <a:defRPr sz="1000"/>
          </a:pPr>
          <a:r>
            <a:rPr lang="en-US" sz="1000" b="0" i="0" strike="noStrike">
              <a:solidFill>
                <a:srgbClr val="000000"/>
              </a:solidFill>
              <a:latin typeface="Arial"/>
              <a:cs typeface="Arial"/>
            </a:rPr>
            <a:t>  b) If so, to the best of your knowledge</a:t>
          </a:r>
        </a:p>
        <a:p>
          <a:pPr algn="l" rtl="0">
            <a:defRPr sz="1000"/>
          </a:pPr>
          <a:r>
            <a:rPr lang="en-US" sz="1000" b="0" i="0" strike="noStrike">
              <a:solidFill>
                <a:srgbClr val="000000"/>
              </a:solidFill>
              <a:latin typeface="Arial"/>
              <a:cs typeface="Arial"/>
            </a:rPr>
            <a:t>      are they accurate?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3) Have there been any major changes in your industry that you expect would affect your sector's energy use and/or energy intensity data for 2004?</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4) Do you have any other comments, observations or suggestions that you feel need to be addressed?</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7</xdr:col>
      <xdr:colOff>238125</xdr:colOff>
      <xdr:row>19</xdr:row>
      <xdr:rowOff>9525</xdr:rowOff>
    </xdr:from>
    <xdr:to>
      <xdr:col>12</xdr:col>
      <xdr:colOff>600075</xdr:colOff>
      <xdr:row>34</xdr:row>
      <xdr:rowOff>66675</xdr:rowOff>
    </xdr:to>
    <xdr:graphicFrame macro="">
      <xdr:nvGraphicFramePr>
        <xdr:cNvPr id="108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xdr:row>
      <xdr:rowOff>38100</xdr:rowOff>
    </xdr:from>
    <xdr:to>
      <xdr:col>13</xdr:col>
      <xdr:colOff>85725</xdr:colOff>
      <xdr:row>17</xdr:row>
      <xdr:rowOff>133350</xdr:rowOff>
    </xdr:to>
    <xdr:sp macro="" textlink="">
      <xdr:nvSpPr>
        <xdr:cNvPr id="1034" name="Rectangle 10"/>
        <xdr:cNvSpPr>
          <a:spLocks noChangeArrowheads="1"/>
        </xdr:cNvSpPr>
      </xdr:nvSpPr>
      <xdr:spPr bwMode="auto">
        <a:xfrm>
          <a:off x="47625" y="457200"/>
          <a:ext cx="7962900" cy="2524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What is included in this workbook:</a:t>
          </a:r>
        </a:p>
        <a:p>
          <a:pPr algn="l" rtl="0">
            <a:defRPr sz="1000"/>
          </a:pPr>
          <a:r>
            <a:rPr lang="en-US" sz="1000" b="0" i="0" strike="noStrike">
              <a:solidFill>
                <a:srgbClr val="000000"/>
              </a:solidFill>
              <a:latin typeface="Arial"/>
              <a:cs typeface="Arial"/>
            </a:rPr>
            <a:t>This Excel workbook contains 6 sheets that pertain to your sector data.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first tab "Instructions" provides an overview of your data relative to the overall CIPEC trend, describes the data and related  terminology, and outlines what you should be looking for when reviewing your data.</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Tabular data can be found under the "Data" tab and a visual representation of this data can be found on the "Graphs" tab. The first table of data on the "Data" tab represents the total or aggregate data for your sector. Where relevant, the subsequent tables represent the data from any other relevant NAICS code. Energy source data in the table can be viewed in either relative or absolute terms by using the view buttons at the top of each table. The "Absolute" format will give you the energy source data in terajoules per year, while the "Relative" format will present the energy source data as a percentage of the total for each year.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"NAICS Codes" tab lists and defines the NAICS codes that make up your sector data.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19050</xdr:rowOff>
    </xdr:from>
    <xdr:to>
      <xdr:col>7</xdr:col>
      <xdr:colOff>266700</xdr:colOff>
      <xdr:row>21</xdr:row>
      <xdr:rowOff>9525</xdr:rowOff>
    </xdr:to>
    <xdr:graphicFrame macro="">
      <xdr:nvGraphicFramePr>
        <xdr:cNvPr id="61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25</xdr:row>
      <xdr:rowOff>19050</xdr:rowOff>
    </xdr:from>
    <xdr:to>
      <xdr:col>6</xdr:col>
      <xdr:colOff>0</xdr:colOff>
      <xdr:row>46</xdr:row>
      <xdr:rowOff>133350</xdr:rowOff>
    </xdr:to>
    <xdr:graphicFrame macro="">
      <xdr:nvGraphicFramePr>
        <xdr:cNvPr id="61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314325</xdr:colOff>
      <xdr:row>2</xdr:row>
      <xdr:rowOff>28575</xdr:rowOff>
    </xdr:from>
    <xdr:to>
      <xdr:col>13</xdr:col>
      <xdr:colOff>323850</xdr:colOff>
      <xdr:row>21</xdr:row>
      <xdr:rowOff>9525</xdr:rowOff>
    </xdr:to>
    <xdr:graphicFrame macro="">
      <xdr:nvGraphicFramePr>
        <xdr:cNvPr id="61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M33"/>
  <sheetViews>
    <sheetView showGridLines="0" zoomScale="85" workbookViewId="0">
      <selection activeCell="P29" sqref="P29"/>
    </sheetView>
  </sheetViews>
  <sheetFormatPr defaultRowHeight="12.75"/>
  <sheetData>
    <row r="1" spans="1:1" ht="20.25">
      <c r="A1" s="38" t="s">
        <v>36</v>
      </c>
    </row>
    <row r="21" spans="13:13">
      <c r="M21">
        <v>1</v>
      </c>
    </row>
    <row r="23" spans="13:13">
      <c r="M23">
        <v>0.93950262599559742</v>
      </c>
    </row>
    <row r="24" spans="13:13">
      <c r="M24">
        <v>0.92967862304526849</v>
      </c>
    </row>
    <row r="25" spans="13:13">
      <c r="M25">
        <v>0.88689144495282335</v>
      </c>
    </row>
    <row r="26" spans="13:13">
      <c r="M26">
        <v>0.83811929244573813</v>
      </c>
    </row>
    <row r="27" spans="13:13">
      <c r="M27">
        <v>0.79262447246235357</v>
      </c>
    </row>
    <row r="28" spans="13:13">
      <c r="M28">
        <v>0.72050772022651599</v>
      </c>
    </row>
    <row r="29" spans="13:13">
      <c r="M29">
        <v>0.73265219692741412</v>
      </c>
    </row>
    <row r="30" spans="13:13">
      <c r="M30">
        <v>0.72402968043115234</v>
      </c>
    </row>
    <row r="31" spans="13:13">
      <c r="M31">
        <v>0.72677475263041202</v>
      </c>
    </row>
    <row r="32" spans="13:13">
      <c r="M32">
        <v>0.72175221573275694</v>
      </c>
    </row>
    <row r="33" spans="13:13">
      <c r="M33">
        <v>0.68518712202253762</v>
      </c>
    </row>
  </sheetData>
  <phoneticPr fontId="0" type="noConversion"/>
  <pageMargins left="0.75" right="0.75" top="1" bottom="1" header="0.5" footer="0.5"/>
  <pageSetup scale="70" orientation="portrait" r:id="rId1"/>
  <headerFooter alignWithMargins="0"/>
  <drawing r:id="rId2"/>
  <legacyDrawing r:id="rId3"/>
  <oleObjects>
    <oleObject progId="Equation.COEE2" shapeId="1030" r:id="rId4"/>
    <oleObject progId="Equation.COEE2" shapeId="1031" r:id="rId5"/>
  </oleObjects>
</worksheet>
</file>

<file path=xl/worksheets/sheet2.xml><?xml version="1.0" encoding="utf-8"?>
<worksheet xmlns="http://schemas.openxmlformats.org/spreadsheetml/2006/main" xmlns:r="http://schemas.openxmlformats.org/officeDocument/2006/relationships">
  <sheetPr codeName="Sheet2"/>
  <dimension ref="A1:U128"/>
  <sheetViews>
    <sheetView topLeftCell="B19" zoomScale="70" zoomScaleNormal="75" workbookViewId="0">
      <selection activeCell="S43" sqref="S43"/>
    </sheetView>
  </sheetViews>
  <sheetFormatPr defaultRowHeight="12.75"/>
  <cols>
    <col min="1" max="1" width="23.7109375" bestFit="1" customWidth="1"/>
    <col min="3" max="3" width="15" customWidth="1"/>
    <col min="4" max="4" width="13.140625" customWidth="1"/>
    <col min="5" max="5" width="9.5703125" bestFit="1" customWidth="1"/>
    <col min="6" max="6" width="10.5703125" bestFit="1" customWidth="1"/>
    <col min="8" max="8" width="13" customWidth="1"/>
    <col min="9" max="9" width="14.5703125" bestFit="1" customWidth="1"/>
    <col min="10" max="10" width="17.85546875" customWidth="1"/>
    <col min="11" max="11" width="19.140625" customWidth="1"/>
    <col min="12" max="12" width="16" bestFit="1" customWidth="1"/>
    <col min="13" max="13" width="15.42578125" customWidth="1"/>
    <col min="15" max="15" width="10.42578125" customWidth="1"/>
    <col min="16" max="16" width="11.28515625" bestFit="1" customWidth="1"/>
    <col min="17" max="17" width="13.28515625" customWidth="1"/>
    <col min="18" max="18" width="14.7109375" bestFit="1" customWidth="1"/>
    <col min="19" max="19" width="14.7109375" style="27" customWidth="1"/>
    <col min="20" max="20" width="14.7109375" style="8" customWidth="1"/>
    <col min="21" max="21" width="9.140625" style="8"/>
  </cols>
  <sheetData>
    <row r="1" spans="1:20" ht="20.25">
      <c r="A1" s="1"/>
      <c r="B1" s="37"/>
      <c r="R1" s="8"/>
      <c r="S1" s="8"/>
    </row>
    <row r="2" spans="1:20" ht="20.25">
      <c r="A2" s="7"/>
      <c r="C2" s="36"/>
      <c r="D2" s="8"/>
      <c r="E2" s="8"/>
      <c r="F2" s="71"/>
      <c r="G2" s="8"/>
      <c r="H2" s="8"/>
      <c r="I2" s="8"/>
      <c r="J2" s="8"/>
      <c r="K2" s="8"/>
      <c r="L2" s="8"/>
      <c r="M2" s="8"/>
      <c r="N2" s="8"/>
      <c r="O2" s="8"/>
      <c r="P2" s="8"/>
      <c r="Q2" s="8"/>
      <c r="R2" s="8"/>
      <c r="S2" s="8"/>
    </row>
    <row r="3" spans="1:20" ht="16.5" thickBot="1">
      <c r="A3" s="11"/>
      <c r="B3" s="35"/>
      <c r="E3" s="56"/>
      <c r="Q3" s="42"/>
      <c r="R3" s="8"/>
      <c r="S3" s="8"/>
    </row>
    <row r="4" spans="1:20">
      <c r="A4" s="2"/>
      <c r="B4" s="2"/>
      <c r="C4" s="52"/>
      <c r="D4" s="51"/>
      <c r="E4" s="110"/>
      <c r="F4" s="111"/>
      <c r="G4" s="111"/>
      <c r="H4" s="111"/>
      <c r="I4" s="111"/>
      <c r="J4" s="111"/>
      <c r="K4" s="111"/>
      <c r="L4" s="111"/>
      <c r="M4" s="111"/>
      <c r="N4" s="111"/>
      <c r="O4" s="111"/>
      <c r="P4" s="111"/>
      <c r="Q4" s="111"/>
      <c r="R4" s="111"/>
      <c r="S4" s="111"/>
      <c r="T4" s="28"/>
    </row>
    <row r="5" spans="1:20">
      <c r="A5" s="4"/>
      <c r="B5" s="4"/>
      <c r="C5" s="4"/>
      <c r="D5" s="22"/>
      <c r="E5" s="112"/>
      <c r="F5" s="113"/>
      <c r="G5" s="113"/>
      <c r="H5" s="113"/>
      <c r="I5" s="113"/>
      <c r="J5" s="113"/>
      <c r="K5" s="113"/>
      <c r="L5" s="113"/>
      <c r="M5" s="113"/>
      <c r="N5" s="113"/>
      <c r="O5" s="113"/>
      <c r="P5" s="113"/>
      <c r="Q5" s="113"/>
      <c r="R5" s="113"/>
      <c r="S5" s="113"/>
      <c r="T5" s="28"/>
    </row>
    <row r="6" spans="1:20">
      <c r="A6" s="23"/>
      <c r="B6" s="23"/>
      <c r="C6" s="24"/>
      <c r="D6" s="32"/>
      <c r="E6" s="33"/>
      <c r="F6" s="34"/>
      <c r="G6" s="34"/>
      <c r="H6" s="34"/>
      <c r="I6" s="34"/>
      <c r="J6" s="34"/>
      <c r="K6" s="34"/>
      <c r="L6" s="33"/>
      <c r="M6" s="34"/>
      <c r="N6" s="33"/>
      <c r="O6" s="34"/>
      <c r="P6" s="33"/>
      <c r="Q6" s="33"/>
      <c r="R6" s="34"/>
      <c r="S6" s="31"/>
      <c r="T6" s="25"/>
    </row>
    <row r="7" spans="1:20">
      <c r="A7" s="10"/>
      <c r="B7" s="5"/>
      <c r="C7" s="5"/>
      <c r="D7" s="14"/>
      <c r="E7" s="68"/>
      <c r="F7" s="68"/>
      <c r="G7" s="68"/>
      <c r="H7" s="68"/>
      <c r="I7" s="68"/>
      <c r="J7" s="68"/>
      <c r="K7" s="68"/>
      <c r="L7" s="68"/>
      <c r="M7" s="68"/>
      <c r="N7" s="68"/>
      <c r="O7" s="68"/>
      <c r="P7" s="68"/>
      <c r="Q7" s="68"/>
      <c r="R7" s="68"/>
      <c r="S7" s="57"/>
      <c r="T7" s="70"/>
    </row>
    <row r="8" spans="1:20">
      <c r="A8" s="10"/>
      <c r="B8" s="5"/>
      <c r="C8" s="5"/>
      <c r="D8" s="15"/>
      <c r="E8" s="68"/>
      <c r="F8" s="68"/>
      <c r="G8" s="68"/>
      <c r="H8" s="68"/>
      <c r="I8" s="68"/>
      <c r="J8" s="68"/>
      <c r="K8" s="68"/>
      <c r="L8" s="68"/>
      <c r="M8" s="68"/>
      <c r="N8" s="68"/>
      <c r="O8" s="68"/>
      <c r="P8" s="68"/>
      <c r="Q8" s="68"/>
      <c r="R8" s="68"/>
      <c r="S8" s="57"/>
      <c r="T8" s="70"/>
    </row>
    <row r="9" spans="1:20">
      <c r="A9" s="10"/>
      <c r="B9" s="5"/>
      <c r="C9" s="5"/>
      <c r="D9" s="14"/>
      <c r="E9" s="68"/>
      <c r="F9" s="68"/>
      <c r="G9" s="68"/>
      <c r="H9" s="68"/>
      <c r="I9" s="68"/>
      <c r="J9" s="68"/>
      <c r="K9" s="68"/>
      <c r="L9" s="68"/>
      <c r="M9" s="68"/>
      <c r="N9" s="68"/>
      <c r="O9" s="68"/>
      <c r="P9" s="68"/>
      <c r="Q9" s="68"/>
      <c r="R9" s="68"/>
      <c r="S9" s="57"/>
      <c r="T9" s="70"/>
    </row>
    <row r="10" spans="1:20">
      <c r="A10" s="10"/>
      <c r="B10" s="5"/>
      <c r="C10" s="5"/>
      <c r="D10" s="14"/>
      <c r="E10" s="68"/>
      <c r="F10" s="68"/>
      <c r="G10" s="68"/>
      <c r="H10" s="68"/>
      <c r="I10" s="68"/>
      <c r="J10" s="68"/>
      <c r="K10" s="68"/>
      <c r="L10" s="68"/>
      <c r="M10" s="68"/>
      <c r="N10" s="68"/>
      <c r="O10" s="68"/>
      <c r="P10" s="68"/>
      <c r="Q10" s="68"/>
      <c r="R10" s="68"/>
      <c r="S10" s="57"/>
      <c r="T10" s="70"/>
    </row>
    <row r="11" spans="1:20">
      <c r="A11" s="10"/>
      <c r="B11" s="5"/>
      <c r="C11" s="5"/>
      <c r="D11" s="14"/>
      <c r="E11" s="68"/>
      <c r="F11" s="68"/>
      <c r="G11" s="68"/>
      <c r="H11" s="68"/>
      <c r="I11" s="68"/>
      <c r="J11" s="68"/>
      <c r="K11" s="68"/>
      <c r="L11" s="68"/>
      <c r="M11" s="68"/>
      <c r="N11" s="68"/>
      <c r="O11" s="68"/>
      <c r="P11" s="68"/>
      <c r="Q11" s="68"/>
      <c r="R11" s="68"/>
      <c r="S11" s="57"/>
      <c r="T11" s="70"/>
    </row>
    <row r="12" spans="1:20">
      <c r="A12" s="10"/>
      <c r="B12" s="5"/>
      <c r="C12" s="5"/>
      <c r="D12" s="14"/>
      <c r="E12" s="68"/>
      <c r="F12" s="68"/>
      <c r="G12" s="68"/>
      <c r="H12" s="68"/>
      <c r="I12" s="68"/>
      <c r="J12" s="68"/>
      <c r="K12" s="68"/>
      <c r="L12" s="68"/>
      <c r="M12" s="68"/>
      <c r="N12" s="68"/>
      <c r="O12" s="68"/>
      <c r="P12" s="68"/>
      <c r="Q12" s="68"/>
      <c r="R12" s="68"/>
      <c r="S12" s="57"/>
      <c r="T12" s="70"/>
    </row>
    <row r="13" spans="1:20">
      <c r="A13" s="10"/>
      <c r="B13" s="5"/>
      <c r="C13" s="5"/>
      <c r="D13" s="14"/>
      <c r="E13" s="68"/>
      <c r="F13" s="68"/>
      <c r="G13" s="68"/>
      <c r="H13" s="68"/>
      <c r="I13" s="68"/>
      <c r="J13" s="68"/>
      <c r="K13" s="68"/>
      <c r="L13" s="68"/>
      <c r="M13" s="68"/>
      <c r="N13" s="68"/>
      <c r="O13" s="68"/>
      <c r="P13" s="68"/>
      <c r="Q13" s="68"/>
      <c r="R13" s="68"/>
      <c r="S13" s="57"/>
      <c r="T13" s="70"/>
    </row>
    <row r="14" spans="1:20">
      <c r="A14" s="10"/>
      <c r="B14" s="5"/>
      <c r="C14" s="5"/>
      <c r="D14" s="14"/>
      <c r="E14" s="68"/>
      <c r="F14" s="68"/>
      <c r="G14" s="68"/>
      <c r="H14" s="68"/>
      <c r="I14" s="68"/>
      <c r="J14" s="68"/>
      <c r="K14" s="68"/>
      <c r="L14" s="68"/>
      <c r="M14" s="68"/>
      <c r="N14" s="68"/>
      <c r="O14" s="68"/>
      <c r="P14" s="68"/>
      <c r="Q14" s="68"/>
      <c r="R14" s="68"/>
      <c r="S14" s="57"/>
      <c r="T14" s="70"/>
    </row>
    <row r="15" spans="1:20">
      <c r="A15" s="10"/>
      <c r="B15" s="5"/>
      <c r="C15" s="5"/>
      <c r="D15" s="14"/>
      <c r="E15" s="68"/>
      <c r="F15" s="68"/>
      <c r="G15" s="68"/>
      <c r="H15" s="68"/>
      <c r="I15" s="68"/>
      <c r="J15" s="68"/>
      <c r="K15" s="68"/>
      <c r="L15" s="68"/>
      <c r="M15" s="68"/>
      <c r="N15" s="68"/>
      <c r="O15" s="68"/>
      <c r="P15" s="68"/>
      <c r="Q15" s="68"/>
      <c r="R15" s="68"/>
      <c r="S15" s="57"/>
      <c r="T15" s="70"/>
    </row>
    <row r="16" spans="1:20">
      <c r="A16" s="10"/>
      <c r="B16" s="5"/>
      <c r="C16" s="5"/>
      <c r="D16" s="14"/>
      <c r="E16" s="68"/>
      <c r="F16" s="68"/>
      <c r="G16" s="68"/>
      <c r="H16" s="68"/>
      <c r="I16" s="68"/>
      <c r="J16" s="68"/>
      <c r="K16" s="68"/>
      <c r="L16" s="68"/>
      <c r="M16" s="68"/>
      <c r="N16" s="68"/>
      <c r="O16" s="68"/>
      <c r="P16" s="68"/>
      <c r="Q16" s="68"/>
      <c r="R16" s="68"/>
      <c r="S16" s="57"/>
      <c r="T16" s="70"/>
    </row>
    <row r="17" spans="1:20">
      <c r="A17" s="10"/>
      <c r="B17" s="5"/>
      <c r="C17" s="5"/>
      <c r="D17" s="14"/>
      <c r="E17" s="68"/>
      <c r="F17" s="68"/>
      <c r="G17" s="68"/>
      <c r="H17" s="68"/>
      <c r="I17" s="68"/>
      <c r="J17" s="68"/>
      <c r="K17" s="68"/>
      <c r="L17" s="68"/>
      <c r="M17" s="68"/>
      <c r="N17" s="68"/>
      <c r="O17" s="68"/>
      <c r="P17" s="68"/>
      <c r="Q17" s="68"/>
      <c r="R17" s="68"/>
      <c r="S17" s="57"/>
      <c r="T17" s="70"/>
    </row>
    <row r="18" spans="1:20">
      <c r="A18" s="13"/>
      <c r="B18" s="5"/>
      <c r="C18" s="5"/>
      <c r="D18" s="14"/>
      <c r="E18" s="68"/>
      <c r="F18" s="68"/>
      <c r="G18" s="68"/>
      <c r="H18" s="68"/>
      <c r="I18" s="68"/>
      <c r="J18" s="68"/>
      <c r="K18" s="68"/>
      <c r="L18" s="68"/>
      <c r="M18" s="68"/>
      <c r="N18" s="68"/>
      <c r="O18" s="68"/>
      <c r="P18" s="68"/>
      <c r="Q18" s="68"/>
      <c r="R18" s="68"/>
      <c r="S18" s="57"/>
      <c r="T18" s="70"/>
    </row>
    <row r="19" spans="1:20">
      <c r="A19" s="59"/>
      <c r="B19" s="5"/>
      <c r="C19" s="5"/>
      <c r="D19" s="14"/>
      <c r="E19" s="68"/>
      <c r="F19" s="68"/>
      <c r="G19" s="68"/>
      <c r="H19" s="68"/>
      <c r="I19" s="68"/>
      <c r="J19" s="68"/>
      <c r="K19" s="68"/>
      <c r="L19" s="68"/>
      <c r="M19" s="68"/>
      <c r="N19" s="68"/>
      <c r="O19" s="68"/>
      <c r="P19" s="68"/>
      <c r="Q19" s="68"/>
      <c r="R19" s="68"/>
      <c r="S19" s="57"/>
      <c r="T19" s="70"/>
    </row>
    <row r="20" spans="1:20" ht="13.5" thickBot="1">
      <c r="A20" s="114"/>
      <c r="B20" s="115"/>
      <c r="C20" s="61"/>
      <c r="D20" s="61"/>
      <c r="E20" s="61"/>
      <c r="F20" s="61"/>
      <c r="G20" s="61"/>
      <c r="H20" s="61"/>
      <c r="I20" s="61"/>
      <c r="J20" s="61"/>
      <c r="K20" s="61"/>
      <c r="L20" s="61"/>
      <c r="M20" s="61"/>
      <c r="N20" s="61"/>
      <c r="O20" s="61"/>
      <c r="P20" s="61"/>
      <c r="Q20" s="61"/>
      <c r="R20" s="61"/>
      <c r="S20" s="61"/>
      <c r="T20" s="30"/>
    </row>
    <row r="21" spans="1:20">
      <c r="S21" s="8"/>
    </row>
    <row r="22" spans="1:20">
      <c r="A22" s="43"/>
      <c r="B22" s="43"/>
      <c r="C22" s="44"/>
      <c r="D22" s="44"/>
      <c r="E22" s="45"/>
      <c r="F22" s="45"/>
      <c r="G22" s="45"/>
      <c r="H22" s="45"/>
      <c r="I22" s="45"/>
      <c r="J22" s="45"/>
      <c r="K22" s="45"/>
      <c r="L22" s="45"/>
      <c r="M22" s="45"/>
      <c r="N22" s="45"/>
      <c r="O22" s="45"/>
      <c r="P22" s="45"/>
      <c r="Q22" s="45"/>
      <c r="R22" s="45"/>
      <c r="S22" s="45"/>
      <c r="T22" s="30"/>
    </row>
    <row r="23" spans="1:20" ht="20.25">
      <c r="A23" s="7" t="s">
        <v>16</v>
      </c>
      <c r="B23" s="47">
        <v>31212</v>
      </c>
      <c r="C23" s="48" t="s">
        <v>18</v>
      </c>
      <c r="D23" s="8"/>
      <c r="E23" s="8"/>
      <c r="F23" s="8"/>
      <c r="G23" s="8"/>
      <c r="H23" s="8"/>
      <c r="I23" s="8"/>
      <c r="J23" s="8"/>
      <c r="K23" s="8"/>
      <c r="L23" s="8"/>
      <c r="M23" s="8"/>
      <c r="N23" s="8"/>
      <c r="O23" s="8"/>
      <c r="P23" s="8"/>
      <c r="Q23" s="8"/>
      <c r="R23" s="8"/>
      <c r="S23" s="8"/>
    </row>
    <row r="24" spans="1:20" ht="16.5" thickBot="1">
      <c r="A24" s="11"/>
      <c r="E24" s="56" t="b">
        <v>0</v>
      </c>
      <c r="R24" s="8"/>
      <c r="S24" s="8"/>
    </row>
    <row r="25" spans="1:20">
      <c r="A25" s="2"/>
      <c r="B25" s="2" t="s">
        <v>0</v>
      </c>
      <c r="C25" s="2" t="s">
        <v>20</v>
      </c>
      <c r="D25" s="21" t="s">
        <v>21</v>
      </c>
      <c r="E25" s="110" t="s">
        <v>37</v>
      </c>
      <c r="F25" s="111"/>
      <c r="G25" s="111"/>
      <c r="H25" s="111"/>
      <c r="I25" s="111"/>
      <c r="J25" s="111"/>
      <c r="K25" s="111"/>
      <c r="L25" s="111"/>
      <c r="M25" s="111"/>
      <c r="N25" s="111"/>
      <c r="O25" s="111"/>
      <c r="P25" s="111"/>
      <c r="Q25" s="111"/>
      <c r="R25" s="111"/>
      <c r="S25" s="111"/>
      <c r="T25" s="28"/>
    </row>
    <row r="26" spans="1:20">
      <c r="A26" s="4"/>
      <c r="B26" s="4"/>
      <c r="C26" s="4"/>
      <c r="D26" s="22"/>
      <c r="E26" s="110"/>
      <c r="F26" s="111"/>
      <c r="G26" s="111"/>
      <c r="H26" s="111"/>
      <c r="I26" s="111"/>
      <c r="J26" s="111"/>
      <c r="K26" s="111"/>
      <c r="L26" s="111"/>
      <c r="M26" s="111"/>
      <c r="N26" s="111"/>
      <c r="O26" s="111"/>
      <c r="P26" s="111"/>
      <c r="Q26" s="111"/>
      <c r="R26" s="111"/>
      <c r="S26" s="111"/>
      <c r="T26" s="28"/>
    </row>
    <row r="27" spans="1:20" ht="76.5">
      <c r="A27" s="23" t="s">
        <v>12</v>
      </c>
      <c r="B27" s="23" t="s">
        <v>13</v>
      </c>
      <c r="C27" s="24" t="s">
        <v>24</v>
      </c>
      <c r="D27" s="32" t="s">
        <v>23</v>
      </c>
      <c r="E27" s="33" t="s">
        <v>1</v>
      </c>
      <c r="F27" s="34" t="s">
        <v>14</v>
      </c>
      <c r="G27" s="34" t="s">
        <v>2</v>
      </c>
      <c r="H27" s="34" t="s">
        <v>6</v>
      </c>
      <c r="I27" s="34" t="s">
        <v>19</v>
      </c>
      <c r="J27" s="34" t="s">
        <v>7</v>
      </c>
      <c r="K27" s="34" t="s">
        <v>8</v>
      </c>
      <c r="L27" s="33" t="s">
        <v>4</v>
      </c>
      <c r="M27" s="34" t="s">
        <v>15</v>
      </c>
      <c r="N27" s="33" t="s">
        <v>9</v>
      </c>
      <c r="O27" s="34" t="s">
        <v>10</v>
      </c>
      <c r="P27" s="33" t="s">
        <v>3</v>
      </c>
      <c r="Q27" s="33" t="s">
        <v>11</v>
      </c>
      <c r="R27" s="34" t="s">
        <v>35</v>
      </c>
      <c r="S27" s="31" t="s">
        <v>40</v>
      </c>
      <c r="T27" s="25"/>
    </row>
    <row r="28" spans="1:20">
      <c r="A28" s="10">
        <v>1990</v>
      </c>
      <c r="B28" s="5">
        <f>C28/C$28</f>
        <v>1</v>
      </c>
      <c r="C28" s="78">
        <f>R28/D28/1000</f>
        <v>0.34585764935295155</v>
      </c>
      <c r="D28" s="74">
        <v>22.564</v>
      </c>
      <c r="E28" s="58">
        <v>0</v>
      </c>
      <c r="F28" s="58">
        <v>0</v>
      </c>
      <c r="G28" s="58">
        <v>0</v>
      </c>
      <c r="H28" s="58">
        <v>0</v>
      </c>
      <c r="I28" s="58">
        <v>0</v>
      </c>
      <c r="J28" s="58" t="s">
        <v>17</v>
      </c>
      <c r="K28" s="58" t="s">
        <v>17</v>
      </c>
      <c r="L28" s="58">
        <v>4.0592699999999997</v>
      </c>
      <c r="M28" s="58">
        <v>6198.2623599999997</v>
      </c>
      <c r="N28" s="58">
        <v>0</v>
      </c>
      <c r="O28" s="58">
        <v>0</v>
      </c>
      <c r="P28" s="58">
        <v>0</v>
      </c>
      <c r="Q28" s="58">
        <v>1241.8344</v>
      </c>
      <c r="R28" s="73">
        <v>7803.9319999999998</v>
      </c>
      <c r="S28" s="57">
        <f>R28-(SUM(E28:Q28))</f>
        <v>359.7759700000006</v>
      </c>
      <c r="T28" s="72" t="e">
        <f>R28-Q28-M28-K28</f>
        <v>#VALUE!</v>
      </c>
    </row>
    <row r="29" spans="1:20">
      <c r="A29" s="10"/>
      <c r="B29" s="5"/>
      <c r="C29" s="78"/>
      <c r="D29" s="75"/>
      <c r="E29" s="58"/>
      <c r="F29" s="58"/>
      <c r="G29" s="58"/>
      <c r="H29" s="58"/>
      <c r="I29" s="58"/>
      <c r="J29" s="58"/>
      <c r="K29" s="58"/>
      <c r="L29" s="58"/>
      <c r="M29" s="58"/>
      <c r="N29" s="58"/>
      <c r="O29" s="58"/>
      <c r="P29" s="58"/>
      <c r="Q29" s="58"/>
      <c r="R29" s="73"/>
      <c r="S29" s="57"/>
      <c r="T29" s="72"/>
    </row>
    <row r="30" spans="1:20">
      <c r="A30" s="10">
        <v>1995</v>
      </c>
      <c r="B30" s="5">
        <f t="shared" ref="B30:B39" si="0">C30/C$28</f>
        <v>0.7775591182575351</v>
      </c>
      <c r="C30" s="78">
        <f t="shared" ref="C30:C43" si="1">R30/D30/1000</f>
        <v>0.26892476887350475</v>
      </c>
      <c r="D30" s="74">
        <v>22.823</v>
      </c>
      <c r="E30" s="58">
        <v>0</v>
      </c>
      <c r="F30" s="58">
        <v>0</v>
      </c>
      <c r="G30" s="58">
        <v>0</v>
      </c>
      <c r="H30" s="58">
        <v>0</v>
      </c>
      <c r="I30" s="58">
        <v>0</v>
      </c>
      <c r="J30" s="58" t="s">
        <v>17</v>
      </c>
      <c r="K30" s="58" t="s">
        <v>17</v>
      </c>
      <c r="L30" s="58">
        <v>1.915</v>
      </c>
      <c r="M30" s="58">
        <v>4496.1419999999998</v>
      </c>
      <c r="N30" s="58">
        <v>0</v>
      </c>
      <c r="O30" s="58">
        <v>0</v>
      </c>
      <c r="P30" s="58">
        <v>0</v>
      </c>
      <c r="Q30" s="58">
        <v>1249.002</v>
      </c>
      <c r="R30" s="73">
        <v>6137.67</v>
      </c>
      <c r="S30" s="57">
        <f t="shared" ref="S30:S41" si="2">R30-(SUM(E30:Q30))</f>
        <v>390.61100000000079</v>
      </c>
      <c r="T30" s="72" t="e">
        <f t="shared" ref="T30:T40" si="3">R30-Q30-M30-K30</f>
        <v>#VALUE!</v>
      </c>
    </row>
    <row r="31" spans="1:20">
      <c r="A31" s="10">
        <v>1996</v>
      </c>
      <c r="B31" s="5">
        <f t="shared" si="0"/>
        <v>0.73057051879859514</v>
      </c>
      <c r="C31" s="78">
        <f t="shared" si="1"/>
        <v>0.25267340231824842</v>
      </c>
      <c r="D31" s="74">
        <v>22.516999999999999</v>
      </c>
      <c r="E31" s="58">
        <v>0</v>
      </c>
      <c r="F31" s="58">
        <v>0</v>
      </c>
      <c r="G31" s="58">
        <v>0</v>
      </c>
      <c r="H31" s="58">
        <v>0</v>
      </c>
      <c r="I31" s="58">
        <v>0</v>
      </c>
      <c r="J31" s="58" t="s">
        <v>17</v>
      </c>
      <c r="K31" s="58" t="s">
        <v>17</v>
      </c>
      <c r="L31" s="58">
        <v>4.0339999999999998</v>
      </c>
      <c r="M31" s="58">
        <v>4185.8950000000004</v>
      </c>
      <c r="N31" s="58">
        <v>0</v>
      </c>
      <c r="O31" s="58">
        <v>0</v>
      </c>
      <c r="P31" s="58">
        <v>0</v>
      </c>
      <c r="Q31" s="58">
        <v>1010.572</v>
      </c>
      <c r="R31" s="73">
        <v>5689.4470000000001</v>
      </c>
      <c r="S31" s="57">
        <f t="shared" si="2"/>
        <v>488.94599999999991</v>
      </c>
      <c r="T31" s="72" t="e">
        <f t="shared" si="3"/>
        <v>#VALUE!</v>
      </c>
    </row>
    <row r="32" spans="1:20">
      <c r="A32" s="10">
        <v>1997</v>
      </c>
      <c r="B32" s="5">
        <f t="shared" si="0"/>
        <v>0.75211367447946142</v>
      </c>
      <c r="C32" s="78">
        <f t="shared" si="1"/>
        <v>0.2601242675016775</v>
      </c>
      <c r="D32" s="74">
        <v>22.355</v>
      </c>
      <c r="E32" s="58">
        <v>0</v>
      </c>
      <c r="F32" s="58">
        <v>0</v>
      </c>
      <c r="G32" s="58">
        <v>0</v>
      </c>
      <c r="H32" s="58">
        <v>0</v>
      </c>
      <c r="I32" s="58">
        <v>0</v>
      </c>
      <c r="J32" s="58" t="s">
        <v>17</v>
      </c>
      <c r="K32" s="58" t="s">
        <v>17</v>
      </c>
      <c r="L32" s="58">
        <v>3.5230000000000001</v>
      </c>
      <c r="M32" s="58">
        <v>4402.326</v>
      </c>
      <c r="N32" s="58">
        <v>0</v>
      </c>
      <c r="O32" s="58">
        <v>0</v>
      </c>
      <c r="P32" s="58">
        <v>0</v>
      </c>
      <c r="Q32" s="58">
        <v>1017.43</v>
      </c>
      <c r="R32" s="73">
        <v>5815.0780000000004</v>
      </c>
      <c r="S32" s="57">
        <f t="shared" si="2"/>
        <v>391.79899999999998</v>
      </c>
      <c r="T32" s="72" t="e">
        <f t="shared" si="3"/>
        <v>#VALUE!</v>
      </c>
    </row>
    <row r="33" spans="1:20">
      <c r="A33" s="10">
        <v>1998</v>
      </c>
      <c r="B33" s="5">
        <f t="shared" si="0"/>
        <v>0.68561220474155082</v>
      </c>
      <c r="C33" s="78">
        <f t="shared" si="1"/>
        <v>0.23712422549960729</v>
      </c>
      <c r="D33" s="74">
        <v>22.917999999999999</v>
      </c>
      <c r="E33" s="58">
        <v>0</v>
      </c>
      <c r="F33" s="58">
        <v>0</v>
      </c>
      <c r="G33" s="58">
        <v>0</v>
      </c>
      <c r="H33" s="58">
        <v>0</v>
      </c>
      <c r="I33" s="58">
        <v>0</v>
      </c>
      <c r="J33" s="58" t="s">
        <v>17</v>
      </c>
      <c r="K33" s="58" t="s">
        <v>17</v>
      </c>
      <c r="L33" s="58">
        <v>2.2530000000000001</v>
      </c>
      <c r="M33" s="58">
        <v>4164.3469999999998</v>
      </c>
      <c r="N33" s="58">
        <v>0</v>
      </c>
      <c r="O33" s="58">
        <v>0</v>
      </c>
      <c r="P33" s="58">
        <v>0</v>
      </c>
      <c r="Q33" s="58">
        <v>905.03</v>
      </c>
      <c r="R33" s="73">
        <v>5434.4129999999996</v>
      </c>
      <c r="S33" s="57">
        <f t="shared" si="2"/>
        <v>362.78300000000036</v>
      </c>
      <c r="T33" s="72" t="e">
        <f t="shared" si="3"/>
        <v>#VALUE!</v>
      </c>
    </row>
    <row r="34" spans="1:20">
      <c r="A34" s="10">
        <v>1999</v>
      </c>
      <c r="B34" s="5">
        <f t="shared" si="0"/>
        <v>0.7136982027168649</v>
      </c>
      <c r="C34" s="78">
        <f t="shared" si="1"/>
        <v>0.2468379827390812</v>
      </c>
      <c r="D34" s="74">
        <v>22.942</v>
      </c>
      <c r="E34" s="58">
        <v>0</v>
      </c>
      <c r="F34" s="58">
        <v>0</v>
      </c>
      <c r="G34" s="58">
        <v>0</v>
      </c>
      <c r="H34" s="58">
        <v>0</v>
      </c>
      <c r="I34" s="58">
        <v>0</v>
      </c>
      <c r="J34" s="58" t="s">
        <v>17</v>
      </c>
      <c r="K34" s="58" t="s">
        <v>17</v>
      </c>
      <c r="L34" s="58">
        <v>1.341</v>
      </c>
      <c r="M34" s="58">
        <v>4317.04</v>
      </c>
      <c r="N34" s="58">
        <v>0</v>
      </c>
      <c r="O34" s="58">
        <v>0</v>
      </c>
      <c r="P34" s="58">
        <v>0</v>
      </c>
      <c r="Q34" s="58">
        <v>938.67</v>
      </c>
      <c r="R34" s="73">
        <v>5662.9570000000003</v>
      </c>
      <c r="S34" s="57">
        <f t="shared" si="2"/>
        <v>405.90599999999995</v>
      </c>
      <c r="T34" s="72" t="e">
        <f t="shared" si="3"/>
        <v>#VALUE!</v>
      </c>
    </row>
    <row r="35" spans="1:20">
      <c r="A35" s="10">
        <v>2000</v>
      </c>
      <c r="B35" s="5">
        <f t="shared" si="0"/>
        <v>0.72581994639848468</v>
      </c>
      <c r="C35" s="78">
        <f t="shared" si="1"/>
        <v>0.2510303805148652</v>
      </c>
      <c r="D35" s="74">
        <v>23.074000000000002</v>
      </c>
      <c r="E35" s="58">
        <v>0</v>
      </c>
      <c r="F35" s="58">
        <v>0</v>
      </c>
      <c r="G35" s="58">
        <v>0</v>
      </c>
      <c r="H35" s="58">
        <v>0</v>
      </c>
      <c r="I35" s="58">
        <v>0</v>
      </c>
      <c r="J35" s="58" t="s">
        <v>17</v>
      </c>
      <c r="K35" s="58" t="s">
        <v>17</v>
      </c>
      <c r="L35" s="58">
        <v>1.1639999999999999</v>
      </c>
      <c r="M35" s="58">
        <v>4307.99</v>
      </c>
      <c r="N35" s="58">
        <v>0</v>
      </c>
      <c r="O35" s="58">
        <v>0</v>
      </c>
      <c r="P35" s="58">
        <v>0</v>
      </c>
      <c r="Q35" s="58">
        <v>1020.95</v>
      </c>
      <c r="R35" s="73">
        <v>5792.2749999999996</v>
      </c>
      <c r="S35" s="57">
        <f t="shared" si="2"/>
        <v>462.17100000000028</v>
      </c>
      <c r="T35" s="72" t="e">
        <f t="shared" si="3"/>
        <v>#VALUE!</v>
      </c>
    </row>
    <row r="36" spans="1:20">
      <c r="A36" s="10">
        <v>2001</v>
      </c>
      <c r="B36" s="5">
        <f t="shared" si="0"/>
        <v>0.69187921502886252</v>
      </c>
      <c r="C36" s="78">
        <f t="shared" si="1"/>
        <v>0.2392917189460477</v>
      </c>
      <c r="D36" s="74">
        <v>23.91</v>
      </c>
      <c r="E36" s="58">
        <v>0</v>
      </c>
      <c r="F36" s="58">
        <v>0</v>
      </c>
      <c r="G36" s="58">
        <v>0</v>
      </c>
      <c r="H36" s="58">
        <v>0</v>
      </c>
      <c r="I36" s="58">
        <v>0</v>
      </c>
      <c r="J36" s="58" t="s">
        <v>17</v>
      </c>
      <c r="K36" s="58" t="s">
        <v>17</v>
      </c>
      <c r="L36" s="58">
        <v>0.83499999999999996</v>
      </c>
      <c r="M36" s="58">
        <v>4363.0190000000002</v>
      </c>
      <c r="N36" s="58">
        <v>0</v>
      </c>
      <c r="O36" s="58">
        <v>0</v>
      </c>
      <c r="P36" s="58">
        <v>0</v>
      </c>
      <c r="Q36" s="58">
        <v>966.16200000000003</v>
      </c>
      <c r="R36" s="73">
        <v>5721.4650000000001</v>
      </c>
      <c r="S36" s="57">
        <f t="shared" si="2"/>
        <v>391.44899999999961</v>
      </c>
      <c r="T36" s="72" t="e">
        <f t="shared" si="3"/>
        <v>#VALUE!</v>
      </c>
    </row>
    <row r="37" spans="1:20">
      <c r="A37" s="10">
        <v>2002</v>
      </c>
      <c r="B37" s="5">
        <f t="shared" si="0"/>
        <v>0.73624456707272645</v>
      </c>
      <c r="C37" s="78">
        <f t="shared" si="1"/>
        <v>0.25463581531665463</v>
      </c>
      <c r="D37" s="74">
        <v>23.542999999999999</v>
      </c>
      <c r="E37" s="58">
        <v>0</v>
      </c>
      <c r="F37" s="58">
        <v>0</v>
      </c>
      <c r="G37" s="58">
        <v>0</v>
      </c>
      <c r="H37" s="58">
        <v>0</v>
      </c>
      <c r="I37" s="58">
        <v>0</v>
      </c>
      <c r="J37" s="58" t="s">
        <v>17</v>
      </c>
      <c r="K37" s="58" t="s">
        <v>17</v>
      </c>
      <c r="L37" s="58">
        <v>3.0630000000000002</v>
      </c>
      <c r="M37" s="58">
        <v>4563.4870000000001</v>
      </c>
      <c r="N37" s="58">
        <v>0</v>
      </c>
      <c r="O37" s="58">
        <v>0</v>
      </c>
      <c r="P37" s="58">
        <v>0</v>
      </c>
      <c r="Q37" s="58">
        <v>975.755</v>
      </c>
      <c r="R37" s="73">
        <v>5994.8909999999996</v>
      </c>
      <c r="S37" s="57">
        <f t="shared" si="2"/>
        <v>452.58599999999933</v>
      </c>
      <c r="T37" s="72" t="e">
        <f t="shared" si="3"/>
        <v>#VALUE!</v>
      </c>
    </row>
    <row r="38" spans="1:20">
      <c r="A38" s="10">
        <v>2003</v>
      </c>
      <c r="B38" s="5">
        <f t="shared" si="0"/>
        <v>0.66733562656183676</v>
      </c>
      <c r="C38" s="78">
        <f t="shared" si="1"/>
        <v>0.23080313113215595</v>
      </c>
      <c r="D38" s="76">
        <v>23.442</v>
      </c>
      <c r="E38" s="58">
        <v>0</v>
      </c>
      <c r="F38" s="58">
        <v>0</v>
      </c>
      <c r="G38" s="58">
        <v>0</v>
      </c>
      <c r="H38" s="58">
        <v>0</v>
      </c>
      <c r="I38" s="58">
        <v>0</v>
      </c>
      <c r="J38" s="58" t="s">
        <v>17</v>
      </c>
      <c r="K38" s="58" t="s">
        <v>17</v>
      </c>
      <c r="L38" s="58" t="s">
        <v>17</v>
      </c>
      <c r="M38" s="58">
        <v>3552.0650000000001</v>
      </c>
      <c r="N38" s="58">
        <v>0</v>
      </c>
      <c r="O38" s="58">
        <v>0</v>
      </c>
      <c r="P38" s="58" t="s">
        <v>17</v>
      </c>
      <c r="Q38" s="58">
        <v>1017.663</v>
      </c>
      <c r="R38" s="73">
        <v>5410.4870000000001</v>
      </c>
      <c r="S38" s="57" t="s">
        <v>42</v>
      </c>
      <c r="T38" s="72" t="e">
        <f t="shared" si="3"/>
        <v>#VALUE!</v>
      </c>
    </row>
    <row r="39" spans="1:20">
      <c r="A39" s="13">
        <v>2004</v>
      </c>
      <c r="B39" s="5">
        <f t="shared" si="0"/>
        <v>0.66437508300368087</v>
      </c>
      <c r="C39" s="78">
        <f t="shared" si="1"/>
        <v>0.22977920449632513</v>
      </c>
      <c r="D39" s="76">
        <v>23.13</v>
      </c>
      <c r="E39" s="58">
        <v>0</v>
      </c>
      <c r="F39" s="58">
        <v>0</v>
      </c>
      <c r="G39" s="58">
        <v>0</v>
      </c>
      <c r="H39" s="58">
        <v>0</v>
      </c>
      <c r="I39" s="58">
        <v>0</v>
      </c>
      <c r="J39" s="58" t="s">
        <v>17</v>
      </c>
      <c r="K39" s="58" t="s">
        <v>17</v>
      </c>
      <c r="L39" s="58" t="s">
        <v>17</v>
      </c>
      <c r="M39" s="58">
        <v>3477.07179</v>
      </c>
      <c r="N39" s="58">
        <v>0</v>
      </c>
      <c r="O39" s="58">
        <v>0</v>
      </c>
      <c r="P39" s="58" t="s">
        <v>17</v>
      </c>
      <c r="Q39" s="58">
        <v>1102.7563346510501</v>
      </c>
      <c r="R39" s="73">
        <v>5314.7929999999997</v>
      </c>
      <c r="S39" s="57" t="s">
        <v>42</v>
      </c>
      <c r="T39" s="72" t="e">
        <f t="shared" si="3"/>
        <v>#VALUE!</v>
      </c>
    </row>
    <row r="40" spans="1:20">
      <c r="A40" s="59">
        <v>2005</v>
      </c>
      <c r="B40" s="60">
        <f>C40/C$28</f>
        <v>0.64612149707903743</v>
      </c>
      <c r="C40" s="79">
        <f t="shared" si="1"/>
        <v>0.22346606217616583</v>
      </c>
      <c r="D40" s="77">
        <v>23.16</v>
      </c>
      <c r="E40" s="58">
        <v>0</v>
      </c>
      <c r="F40" s="58">
        <v>0</v>
      </c>
      <c r="G40" s="58">
        <v>0</v>
      </c>
      <c r="H40" s="58">
        <v>0</v>
      </c>
      <c r="I40" s="58">
        <v>0</v>
      </c>
      <c r="J40" s="58" t="s">
        <v>17</v>
      </c>
      <c r="K40" s="58" t="s">
        <v>17</v>
      </c>
      <c r="L40" s="58">
        <v>3.6193</v>
      </c>
      <c r="M40" s="58">
        <v>3389.681</v>
      </c>
      <c r="N40" s="58">
        <v>0</v>
      </c>
      <c r="O40" s="58">
        <v>0</v>
      </c>
      <c r="P40" s="58" t="s">
        <v>17</v>
      </c>
      <c r="Q40" s="58">
        <v>1180.3900000000001</v>
      </c>
      <c r="R40" s="73">
        <v>5175.4740000000002</v>
      </c>
      <c r="S40" s="57" t="s">
        <v>42</v>
      </c>
      <c r="T40" s="72" t="e">
        <f t="shared" si="3"/>
        <v>#VALUE!</v>
      </c>
    </row>
    <row r="41" spans="1:20">
      <c r="A41" s="80">
        <v>2006</v>
      </c>
      <c r="B41" s="81">
        <f>C41/C$28</f>
        <v>0.59140640223125052</v>
      </c>
      <c r="C41" s="82">
        <f t="shared" si="1"/>
        <v>0.20454242808798645</v>
      </c>
      <c r="D41" s="77">
        <v>23.64</v>
      </c>
      <c r="E41" s="83">
        <v>0</v>
      </c>
      <c r="F41" s="83">
        <v>0</v>
      </c>
      <c r="G41" s="83">
        <v>0</v>
      </c>
      <c r="H41" s="83">
        <v>0</v>
      </c>
      <c r="I41" s="83">
        <v>0</v>
      </c>
      <c r="J41" s="83" t="s">
        <v>17</v>
      </c>
      <c r="K41" s="83" t="s">
        <v>17</v>
      </c>
      <c r="L41" s="83">
        <v>12.397</v>
      </c>
      <c r="M41" s="83">
        <v>3287.9090000000001</v>
      </c>
      <c r="N41" s="83">
        <v>0</v>
      </c>
      <c r="O41" s="83">
        <v>0</v>
      </c>
      <c r="P41" s="83">
        <v>0</v>
      </c>
      <c r="Q41" s="83">
        <v>1085.7570000000001</v>
      </c>
      <c r="R41" s="84">
        <v>4835.3829999999998</v>
      </c>
      <c r="S41" s="57">
        <f t="shared" si="2"/>
        <v>449.31999999999971</v>
      </c>
      <c r="T41" s="72"/>
    </row>
    <row r="42" spans="1:20">
      <c r="A42" s="85">
        <v>2007</v>
      </c>
      <c r="B42" s="86">
        <f>C42/C$28</f>
        <v>0.53219246355405136</v>
      </c>
      <c r="C42" s="87">
        <f t="shared" si="1"/>
        <v>0.18406283444816054</v>
      </c>
      <c r="D42" s="94">
        <v>23.92</v>
      </c>
      <c r="E42" s="37">
        <v>0</v>
      </c>
      <c r="F42" s="37">
        <v>0</v>
      </c>
      <c r="G42" s="37">
        <v>0</v>
      </c>
      <c r="H42" s="37">
        <v>0</v>
      </c>
      <c r="I42" s="37">
        <v>0</v>
      </c>
      <c r="J42" s="89" t="s">
        <v>17</v>
      </c>
      <c r="K42" s="90" t="s">
        <v>17</v>
      </c>
      <c r="L42" s="91">
        <v>4.9800000000000004</v>
      </c>
      <c r="M42" s="88">
        <v>2904</v>
      </c>
      <c r="N42" s="88">
        <v>0</v>
      </c>
      <c r="O42" s="37">
        <v>0</v>
      </c>
      <c r="P42" s="37">
        <v>0</v>
      </c>
      <c r="Q42" s="37">
        <v>995.6</v>
      </c>
      <c r="R42" s="93">
        <v>4402.7830000000004</v>
      </c>
      <c r="S42" s="92">
        <v>498</v>
      </c>
      <c r="T42" s="72"/>
    </row>
    <row r="43" spans="1:20">
      <c r="A43" s="97">
        <v>2008</v>
      </c>
      <c r="B43" s="98">
        <f>C43/C$28</f>
        <v>0.54183384376238641</v>
      </c>
      <c r="C43" s="99">
        <f t="shared" si="1"/>
        <v>0.18739737954353339</v>
      </c>
      <c r="D43" s="100">
        <v>23.66</v>
      </c>
      <c r="E43" s="101">
        <v>0</v>
      </c>
      <c r="F43" s="101">
        <v>0</v>
      </c>
      <c r="G43" s="101">
        <v>0</v>
      </c>
      <c r="H43" s="101">
        <v>0</v>
      </c>
      <c r="I43" s="101">
        <v>0</v>
      </c>
      <c r="J43" s="102" t="s">
        <v>17</v>
      </c>
      <c r="K43" s="103" t="s">
        <v>17</v>
      </c>
      <c r="L43" s="100">
        <v>3.0790000000000002</v>
      </c>
      <c r="M43" s="100">
        <v>2875.92</v>
      </c>
      <c r="N43" s="104">
        <v>0</v>
      </c>
      <c r="O43" s="101">
        <v>0</v>
      </c>
      <c r="P43" s="101">
        <v>0</v>
      </c>
      <c r="Q43" s="101">
        <v>1058.48</v>
      </c>
      <c r="R43" s="105">
        <v>4433.8220000000001</v>
      </c>
      <c r="S43" s="106">
        <v>496</v>
      </c>
      <c r="T43" s="72"/>
    </row>
    <row r="44" spans="1:20" ht="13.5" thickBot="1">
      <c r="A44" s="61"/>
      <c r="B44" s="61">
        <f>(B43-B42)/B42</f>
        <v>1.8116341114544618E-2</v>
      </c>
      <c r="C44" s="61">
        <f>(C43-C42)/C42</f>
        <v>1.8116341114544687E-2</v>
      </c>
      <c r="D44" s="61">
        <f>(D43-D42)/D42</f>
        <v>-1.0869565217391368E-2</v>
      </c>
      <c r="E44" s="61"/>
      <c r="F44" s="61"/>
      <c r="G44" s="61"/>
      <c r="H44" s="61"/>
      <c r="I44" s="61"/>
      <c r="J44" s="61"/>
      <c r="K44" s="61"/>
      <c r="L44" s="61">
        <f>(L43-L42)/L42</f>
        <v>-0.38172690763052208</v>
      </c>
      <c r="M44" s="61">
        <f>(M43-M42)/M42</f>
        <v>-9.6694214876032799E-3</v>
      </c>
      <c r="N44" s="61"/>
      <c r="O44" s="61"/>
      <c r="P44" s="61"/>
      <c r="Q44" s="61">
        <f>(Q43-Q42)/Q42</f>
        <v>6.3157894736842093E-2</v>
      </c>
      <c r="R44" s="61">
        <f>(R43-R42)/R42</f>
        <v>7.0498591459083396E-3</v>
      </c>
      <c r="S44" s="61">
        <f>(S43-S42)/S42</f>
        <v>-4.0160642570281121E-3</v>
      </c>
      <c r="T44" s="30"/>
    </row>
    <row r="45" spans="1:20">
      <c r="A45" t="s">
        <v>25</v>
      </c>
      <c r="S45" s="8"/>
    </row>
    <row r="46" spans="1:20">
      <c r="C46" s="16"/>
      <c r="D46" s="9"/>
      <c r="E46" s="67"/>
      <c r="F46" s="3"/>
      <c r="G46" s="3"/>
      <c r="H46" s="3"/>
      <c r="I46" s="17"/>
      <c r="J46" s="17"/>
      <c r="K46" s="18"/>
      <c r="L46" s="3"/>
      <c r="M46" s="3"/>
      <c r="S46" s="8"/>
    </row>
    <row r="47" spans="1:20" ht="20.25">
      <c r="A47" s="7"/>
      <c r="B47" s="47"/>
      <c r="C47" s="48"/>
      <c r="D47" s="8"/>
      <c r="E47" s="8"/>
      <c r="F47" s="8"/>
      <c r="G47" s="8"/>
      <c r="H47" s="8"/>
      <c r="I47" s="8"/>
      <c r="J47" s="8"/>
      <c r="K47" s="8"/>
      <c r="L47" s="8"/>
      <c r="M47" s="8"/>
      <c r="N47" s="8"/>
      <c r="O47" s="8"/>
      <c r="P47" s="8"/>
      <c r="Q47" s="8"/>
      <c r="R47" s="8"/>
      <c r="S47" s="8"/>
    </row>
    <row r="48" spans="1:20" ht="16.5" thickBot="1">
      <c r="A48" s="11"/>
      <c r="E48" s="56"/>
      <c r="R48" s="8"/>
      <c r="S48" s="8"/>
    </row>
    <row r="49" spans="1:20">
      <c r="A49" s="2"/>
      <c r="B49" s="2"/>
      <c r="C49" s="2"/>
      <c r="D49" s="21"/>
      <c r="E49" s="110"/>
      <c r="F49" s="111"/>
      <c r="G49" s="111"/>
      <c r="H49" s="111"/>
      <c r="I49" s="111"/>
      <c r="J49" s="111"/>
      <c r="K49" s="111"/>
      <c r="L49" s="111"/>
      <c r="M49" s="111"/>
      <c r="N49" s="111"/>
      <c r="O49" s="111"/>
      <c r="P49" s="111"/>
      <c r="Q49" s="111"/>
      <c r="R49" s="111"/>
      <c r="S49" s="111"/>
      <c r="T49" s="28"/>
    </row>
    <row r="50" spans="1:20">
      <c r="A50" s="4"/>
      <c r="B50" s="4"/>
      <c r="C50" s="4"/>
      <c r="D50" s="22"/>
      <c r="E50" s="110"/>
      <c r="F50" s="111"/>
      <c r="G50" s="111"/>
      <c r="H50" s="111"/>
      <c r="I50" s="111"/>
      <c r="J50" s="111"/>
      <c r="K50" s="111"/>
      <c r="L50" s="111"/>
      <c r="M50" s="111"/>
      <c r="N50" s="111"/>
      <c r="O50" s="111"/>
      <c r="P50" s="111"/>
      <c r="Q50" s="111"/>
      <c r="R50" s="111"/>
      <c r="S50" s="111"/>
      <c r="T50" s="28"/>
    </row>
    <row r="51" spans="1:20">
      <c r="A51" s="23"/>
      <c r="B51" s="23"/>
      <c r="C51" s="24"/>
      <c r="D51" s="32"/>
      <c r="E51" s="33"/>
      <c r="F51" s="34"/>
      <c r="G51" s="34"/>
      <c r="H51" s="34"/>
      <c r="I51" s="34"/>
      <c r="J51" s="34"/>
      <c r="K51" s="34"/>
      <c r="L51" s="33"/>
      <c r="M51" s="34"/>
      <c r="N51" s="33"/>
      <c r="O51" s="34"/>
      <c r="P51" s="33"/>
      <c r="Q51" s="33"/>
      <c r="R51" s="34"/>
      <c r="S51" s="31"/>
      <c r="T51" s="25"/>
    </row>
    <row r="52" spans="1:20">
      <c r="A52" s="10"/>
      <c r="B52" s="5"/>
      <c r="C52" s="5"/>
      <c r="D52" s="54"/>
      <c r="E52" s="58"/>
      <c r="F52" s="58"/>
      <c r="G52" s="58"/>
      <c r="H52" s="58"/>
      <c r="I52" s="58"/>
      <c r="J52" s="58"/>
      <c r="K52" s="58"/>
      <c r="L52" s="58"/>
      <c r="M52" s="58"/>
      <c r="N52" s="58"/>
      <c r="O52" s="58"/>
      <c r="P52" s="58"/>
      <c r="Q52" s="58"/>
      <c r="R52" s="41"/>
      <c r="S52" s="57"/>
      <c r="T52" s="26"/>
    </row>
    <row r="53" spans="1:20">
      <c r="A53" s="10"/>
      <c r="B53" s="5"/>
      <c r="C53" s="5"/>
      <c r="D53" s="15"/>
      <c r="E53" s="58"/>
      <c r="F53" s="58"/>
      <c r="G53" s="58"/>
      <c r="H53" s="58"/>
      <c r="I53" s="58"/>
      <c r="J53" s="58"/>
      <c r="K53" s="58"/>
      <c r="L53" s="58"/>
      <c r="M53" s="58"/>
      <c r="N53" s="58"/>
      <c r="O53" s="58"/>
      <c r="P53" s="58"/>
      <c r="Q53" s="58"/>
      <c r="R53" s="41"/>
      <c r="S53" s="57"/>
      <c r="T53" s="29"/>
    </row>
    <row r="54" spans="1:20">
      <c r="A54" s="10"/>
      <c r="B54" s="5"/>
      <c r="C54" s="5"/>
      <c r="D54" s="54"/>
      <c r="E54" s="58"/>
      <c r="F54" s="58"/>
      <c r="G54" s="58"/>
      <c r="H54" s="58"/>
      <c r="I54" s="58"/>
      <c r="J54" s="58"/>
      <c r="K54" s="58"/>
      <c r="L54" s="58"/>
      <c r="M54" s="58"/>
      <c r="N54" s="58"/>
      <c r="O54" s="58"/>
      <c r="P54" s="58"/>
      <c r="Q54" s="58"/>
      <c r="R54" s="41"/>
      <c r="S54" s="57"/>
      <c r="T54" s="29"/>
    </row>
    <row r="55" spans="1:20">
      <c r="A55" s="10"/>
      <c r="B55" s="5"/>
      <c r="C55" s="5"/>
      <c r="D55" s="54"/>
      <c r="E55" s="58"/>
      <c r="F55" s="58"/>
      <c r="G55" s="58"/>
      <c r="H55" s="58"/>
      <c r="I55" s="58"/>
      <c r="J55" s="58"/>
      <c r="K55" s="58"/>
      <c r="L55" s="58"/>
      <c r="M55" s="58"/>
      <c r="N55" s="58"/>
      <c r="O55" s="58"/>
      <c r="P55" s="58"/>
      <c r="Q55" s="58"/>
      <c r="R55" s="41"/>
      <c r="S55" s="57"/>
      <c r="T55" s="29"/>
    </row>
    <row r="56" spans="1:20">
      <c r="A56" s="10"/>
      <c r="B56" s="5"/>
      <c r="C56" s="5"/>
      <c r="D56" s="54"/>
      <c r="E56" s="58"/>
      <c r="F56" s="58"/>
      <c r="G56" s="58"/>
      <c r="H56" s="58"/>
      <c r="I56" s="58"/>
      <c r="J56" s="58"/>
      <c r="K56" s="58"/>
      <c r="L56" s="58"/>
      <c r="M56" s="58"/>
      <c r="N56" s="58"/>
      <c r="O56" s="58"/>
      <c r="P56" s="58"/>
      <c r="Q56" s="58"/>
      <c r="R56" s="41"/>
      <c r="S56" s="57"/>
      <c r="T56" s="29"/>
    </row>
    <row r="57" spans="1:20">
      <c r="A57" s="10"/>
      <c r="B57" s="5"/>
      <c r="C57" s="5"/>
      <c r="D57" s="54"/>
      <c r="E57" s="58"/>
      <c r="F57" s="58"/>
      <c r="G57" s="58"/>
      <c r="H57" s="58"/>
      <c r="I57" s="58"/>
      <c r="J57" s="58"/>
      <c r="K57" s="58"/>
      <c r="L57" s="58"/>
      <c r="M57" s="58"/>
      <c r="N57" s="58"/>
      <c r="O57" s="58"/>
      <c r="P57" s="58"/>
      <c r="Q57" s="58"/>
      <c r="R57" s="41"/>
      <c r="S57" s="57"/>
      <c r="T57" s="29"/>
    </row>
    <row r="58" spans="1:20">
      <c r="A58" s="10"/>
      <c r="B58" s="5"/>
      <c r="C58" s="5"/>
      <c r="D58" s="54"/>
      <c r="E58" s="58"/>
      <c r="F58" s="58"/>
      <c r="G58" s="58"/>
      <c r="H58" s="58"/>
      <c r="I58" s="58"/>
      <c r="J58" s="58"/>
      <c r="K58" s="58"/>
      <c r="L58" s="58"/>
      <c r="M58" s="58"/>
      <c r="N58" s="58"/>
      <c r="O58" s="58"/>
      <c r="P58" s="58"/>
      <c r="Q58" s="58"/>
      <c r="R58" s="41"/>
      <c r="S58" s="57"/>
      <c r="T58" s="29"/>
    </row>
    <row r="59" spans="1:20">
      <c r="A59" s="10"/>
      <c r="B59" s="5"/>
      <c r="C59" s="5"/>
      <c r="D59" s="54"/>
      <c r="E59" s="58"/>
      <c r="F59" s="58"/>
      <c r="G59" s="58"/>
      <c r="H59" s="58"/>
      <c r="I59" s="58"/>
      <c r="J59" s="58"/>
      <c r="K59" s="58"/>
      <c r="L59" s="58"/>
      <c r="M59" s="58"/>
      <c r="N59" s="58"/>
      <c r="O59" s="58"/>
      <c r="P59" s="58"/>
      <c r="Q59" s="58"/>
      <c r="R59" s="41"/>
      <c r="S59" s="57"/>
      <c r="T59" s="29"/>
    </row>
    <row r="60" spans="1:20">
      <c r="A60" s="10"/>
      <c r="B60" s="5"/>
      <c r="C60" s="5"/>
      <c r="D60" s="54"/>
      <c r="E60" s="58"/>
      <c r="F60" s="58"/>
      <c r="G60" s="58"/>
      <c r="H60" s="58"/>
      <c r="I60" s="58"/>
      <c r="J60" s="58"/>
      <c r="K60" s="58"/>
      <c r="L60" s="58"/>
      <c r="M60" s="58"/>
      <c r="N60" s="58"/>
      <c r="O60" s="58"/>
      <c r="P60" s="58"/>
      <c r="Q60" s="58"/>
      <c r="R60" s="41"/>
      <c r="S60" s="57"/>
      <c r="T60" s="29"/>
    </row>
    <row r="61" spans="1:20">
      <c r="A61" s="10"/>
      <c r="B61" s="5"/>
      <c r="C61" s="5"/>
      <c r="D61" s="54"/>
      <c r="E61" s="58"/>
      <c r="F61" s="58"/>
      <c r="G61" s="58"/>
      <c r="H61" s="58"/>
      <c r="I61" s="58"/>
      <c r="J61" s="58"/>
      <c r="K61" s="58"/>
      <c r="L61" s="58"/>
      <c r="M61" s="58"/>
      <c r="N61" s="58"/>
      <c r="O61" s="58"/>
      <c r="P61" s="58"/>
      <c r="Q61" s="58"/>
      <c r="R61" s="41"/>
      <c r="S61" s="57"/>
      <c r="T61" s="29"/>
    </row>
    <row r="62" spans="1:20">
      <c r="A62" s="10"/>
      <c r="B62" s="5"/>
      <c r="C62" s="5"/>
      <c r="D62" s="55"/>
      <c r="E62" s="58"/>
      <c r="F62" s="58"/>
      <c r="G62" s="58"/>
      <c r="H62" s="58"/>
      <c r="I62" s="58"/>
      <c r="J62" s="58"/>
      <c r="K62" s="58"/>
      <c r="L62" s="58"/>
      <c r="M62" s="58"/>
      <c r="N62" s="58"/>
      <c r="O62" s="58"/>
      <c r="P62" s="58"/>
      <c r="Q62" s="58"/>
      <c r="R62" s="41"/>
      <c r="S62" s="57"/>
      <c r="T62" s="29"/>
    </row>
    <row r="63" spans="1:20">
      <c r="A63" s="13"/>
      <c r="B63" s="5"/>
      <c r="C63" s="5"/>
      <c r="D63" s="55"/>
      <c r="E63" s="58"/>
      <c r="F63" s="58"/>
      <c r="G63" s="58"/>
      <c r="H63" s="58"/>
      <c r="I63" s="58"/>
      <c r="J63" s="58"/>
      <c r="K63" s="58"/>
      <c r="L63" s="58"/>
      <c r="M63" s="58"/>
      <c r="N63" s="58"/>
      <c r="O63" s="58"/>
      <c r="P63" s="58"/>
      <c r="Q63" s="58"/>
      <c r="R63" s="41"/>
      <c r="S63" s="57"/>
      <c r="T63" s="29"/>
    </row>
    <row r="64" spans="1:20">
      <c r="A64" s="59"/>
      <c r="B64" s="60"/>
      <c r="C64" s="60"/>
      <c r="D64" s="62"/>
      <c r="E64" s="64"/>
      <c r="F64" s="64"/>
      <c r="G64" s="64"/>
      <c r="H64" s="64"/>
      <c r="I64" s="64"/>
      <c r="J64" s="64"/>
      <c r="K64" s="64"/>
      <c r="L64" s="64"/>
      <c r="M64" s="64"/>
      <c r="N64" s="64"/>
      <c r="O64" s="64"/>
      <c r="P64" s="64"/>
      <c r="Q64" s="64"/>
      <c r="R64" s="63"/>
      <c r="S64" s="57"/>
      <c r="T64" s="29"/>
    </row>
    <row r="65" spans="1:20" ht="13.5" thickBot="1">
      <c r="A65" s="114"/>
      <c r="B65" s="115"/>
      <c r="C65" s="61"/>
      <c r="D65" s="61"/>
      <c r="E65" s="61"/>
      <c r="F65" s="61"/>
      <c r="G65" s="61"/>
      <c r="H65" s="61"/>
      <c r="I65" s="61"/>
      <c r="J65" s="61"/>
      <c r="K65" s="61"/>
      <c r="L65" s="61"/>
      <c r="M65" s="61"/>
      <c r="N65" s="61"/>
      <c r="O65" s="61"/>
      <c r="P65" s="61"/>
      <c r="Q65" s="61"/>
      <c r="R65" s="61"/>
      <c r="S65" s="61"/>
      <c r="T65" s="30"/>
    </row>
    <row r="66" spans="1:20">
      <c r="S66" s="8"/>
    </row>
    <row r="67" spans="1:20">
      <c r="S67" s="8"/>
    </row>
    <row r="68" spans="1:20" ht="20.25">
      <c r="A68" s="7"/>
      <c r="B68" s="49"/>
      <c r="C68" s="50"/>
      <c r="D68" s="8"/>
      <c r="E68" s="8"/>
      <c r="F68" s="8"/>
      <c r="G68" s="8"/>
      <c r="H68" s="8"/>
      <c r="I68" s="8"/>
      <c r="J68" s="8"/>
      <c r="K68" s="8"/>
      <c r="L68" s="8"/>
      <c r="M68" s="8"/>
      <c r="N68" s="8"/>
      <c r="O68" s="8"/>
      <c r="P68" s="8"/>
      <c r="Q68" s="8"/>
      <c r="R68" s="8"/>
      <c r="S68" s="8"/>
    </row>
    <row r="69" spans="1:20" ht="16.5" thickBot="1">
      <c r="A69" s="11"/>
      <c r="E69" s="56"/>
      <c r="R69" s="8"/>
      <c r="S69" s="8"/>
    </row>
    <row r="70" spans="1:20">
      <c r="A70" s="2"/>
      <c r="B70" s="2"/>
      <c r="C70" s="52"/>
      <c r="D70" s="51"/>
      <c r="E70" s="110"/>
      <c r="F70" s="111"/>
      <c r="G70" s="111"/>
      <c r="H70" s="111"/>
      <c r="I70" s="111"/>
      <c r="J70" s="111"/>
      <c r="K70" s="111"/>
      <c r="L70" s="111"/>
      <c r="M70" s="111"/>
      <c r="N70" s="111"/>
      <c r="O70" s="111"/>
      <c r="P70" s="111"/>
      <c r="Q70" s="111"/>
      <c r="R70" s="111"/>
      <c r="S70" s="111"/>
      <c r="T70" s="28"/>
    </row>
    <row r="71" spans="1:20">
      <c r="A71" s="4"/>
      <c r="B71" s="4"/>
      <c r="C71" s="4"/>
      <c r="D71" s="22"/>
      <c r="E71" s="110"/>
      <c r="F71" s="111"/>
      <c r="G71" s="111"/>
      <c r="H71" s="111"/>
      <c r="I71" s="111"/>
      <c r="J71" s="111"/>
      <c r="K71" s="111"/>
      <c r="L71" s="111"/>
      <c r="M71" s="111"/>
      <c r="N71" s="111"/>
      <c r="O71" s="111"/>
      <c r="P71" s="111"/>
      <c r="Q71" s="111"/>
      <c r="R71" s="111"/>
      <c r="S71" s="111"/>
      <c r="T71" s="28"/>
    </row>
    <row r="72" spans="1:20">
      <c r="A72" s="23"/>
      <c r="B72" s="23"/>
      <c r="C72" s="24"/>
      <c r="D72" s="32"/>
      <c r="E72" s="33"/>
      <c r="F72" s="34"/>
      <c r="G72" s="34"/>
      <c r="H72" s="34"/>
      <c r="I72" s="34"/>
      <c r="J72" s="34"/>
      <c r="K72" s="34"/>
      <c r="L72" s="33"/>
      <c r="M72" s="34"/>
      <c r="N72" s="33"/>
      <c r="O72" s="34"/>
      <c r="P72" s="33"/>
      <c r="Q72" s="33"/>
      <c r="R72" s="34"/>
      <c r="S72" s="31"/>
      <c r="T72" s="25"/>
    </row>
    <row r="73" spans="1:20">
      <c r="A73" s="10"/>
      <c r="B73" s="5"/>
      <c r="C73" s="5"/>
      <c r="D73" s="65"/>
      <c r="E73" s="58"/>
      <c r="F73" s="58"/>
      <c r="G73" s="58"/>
      <c r="H73" s="58"/>
      <c r="I73" s="58"/>
      <c r="J73" s="58"/>
      <c r="K73" s="58"/>
      <c r="L73" s="58"/>
      <c r="M73" s="58"/>
      <c r="N73" s="58"/>
      <c r="O73" s="58"/>
      <c r="P73" s="58"/>
      <c r="Q73" s="58"/>
      <c r="R73" s="41"/>
      <c r="S73" s="57"/>
      <c r="T73" s="26"/>
    </row>
    <row r="74" spans="1:20">
      <c r="A74" s="10"/>
      <c r="B74" s="5"/>
      <c r="C74" s="5"/>
      <c r="D74" s="65"/>
      <c r="E74" s="58"/>
      <c r="F74" s="58"/>
      <c r="G74" s="58"/>
      <c r="H74" s="58"/>
      <c r="I74" s="58"/>
      <c r="J74" s="58"/>
      <c r="K74" s="58"/>
      <c r="L74" s="58"/>
      <c r="M74" s="58"/>
      <c r="N74" s="58"/>
      <c r="O74" s="58"/>
      <c r="P74" s="58"/>
      <c r="Q74" s="58"/>
      <c r="R74" s="41"/>
      <c r="S74" s="57"/>
      <c r="T74" s="29"/>
    </row>
    <row r="75" spans="1:20">
      <c r="A75" s="10"/>
      <c r="B75" s="5"/>
      <c r="C75" s="5"/>
      <c r="D75" s="65"/>
      <c r="E75" s="58"/>
      <c r="F75" s="58"/>
      <c r="G75" s="58"/>
      <c r="H75" s="58"/>
      <c r="I75" s="58"/>
      <c r="J75" s="58"/>
      <c r="K75" s="58"/>
      <c r="L75" s="58"/>
      <c r="M75" s="58"/>
      <c r="N75" s="58"/>
      <c r="O75" s="58"/>
      <c r="P75" s="58"/>
      <c r="Q75" s="58"/>
      <c r="R75" s="41"/>
      <c r="S75" s="57"/>
      <c r="T75" s="29"/>
    </row>
    <row r="76" spans="1:20">
      <c r="A76" s="10"/>
      <c r="B76" s="5"/>
      <c r="C76" s="5"/>
      <c r="D76" s="65"/>
      <c r="E76" s="58"/>
      <c r="F76" s="58"/>
      <c r="G76" s="58"/>
      <c r="H76" s="58"/>
      <c r="I76" s="58"/>
      <c r="J76" s="58"/>
      <c r="K76" s="58"/>
      <c r="L76" s="58"/>
      <c r="M76" s="58"/>
      <c r="N76" s="58"/>
      <c r="O76" s="58"/>
      <c r="P76" s="58"/>
      <c r="Q76" s="58"/>
      <c r="R76" s="41"/>
      <c r="S76" s="57"/>
      <c r="T76" s="29"/>
    </row>
    <row r="77" spans="1:20">
      <c r="A77" s="10"/>
      <c r="B77" s="5"/>
      <c r="C77" s="5"/>
      <c r="D77" s="65"/>
      <c r="E77" s="58"/>
      <c r="F77" s="58"/>
      <c r="G77" s="58"/>
      <c r="H77" s="58"/>
      <c r="I77" s="58"/>
      <c r="J77" s="58"/>
      <c r="K77" s="58"/>
      <c r="L77" s="58"/>
      <c r="M77" s="58"/>
      <c r="N77" s="58"/>
      <c r="O77" s="58"/>
      <c r="P77" s="58"/>
      <c r="Q77" s="58"/>
      <c r="R77" s="41"/>
      <c r="S77" s="57"/>
      <c r="T77" s="29"/>
    </row>
    <row r="78" spans="1:20">
      <c r="A78" s="10"/>
      <c r="B78" s="5"/>
      <c r="C78" s="5"/>
      <c r="D78" s="65"/>
      <c r="E78" s="58"/>
      <c r="F78" s="58"/>
      <c r="G78" s="58"/>
      <c r="H78" s="58"/>
      <c r="I78" s="58"/>
      <c r="J78" s="58"/>
      <c r="K78" s="58"/>
      <c r="L78" s="58"/>
      <c r="M78" s="58"/>
      <c r="N78" s="58"/>
      <c r="O78" s="58"/>
      <c r="P78" s="58"/>
      <c r="Q78" s="58"/>
      <c r="R78" s="41"/>
      <c r="S78" s="57"/>
      <c r="T78" s="29"/>
    </row>
    <row r="79" spans="1:20">
      <c r="A79" s="10"/>
      <c r="B79" s="5"/>
      <c r="C79" s="5"/>
      <c r="D79" s="65"/>
      <c r="E79" s="58"/>
      <c r="F79" s="58"/>
      <c r="G79" s="58"/>
      <c r="H79" s="58"/>
      <c r="I79" s="58"/>
      <c r="J79" s="58"/>
      <c r="K79" s="58"/>
      <c r="L79" s="58"/>
      <c r="M79" s="58"/>
      <c r="N79" s="58"/>
      <c r="O79" s="58"/>
      <c r="P79" s="58"/>
      <c r="Q79" s="58"/>
      <c r="R79" s="41"/>
      <c r="S79" s="57"/>
      <c r="T79" s="29"/>
    </row>
    <row r="80" spans="1:20">
      <c r="A80" s="10"/>
      <c r="B80" s="5"/>
      <c r="C80" s="5"/>
      <c r="D80" s="65"/>
      <c r="E80" s="58"/>
      <c r="F80" s="58"/>
      <c r="G80" s="58"/>
      <c r="H80" s="58"/>
      <c r="I80" s="58"/>
      <c r="J80" s="58"/>
      <c r="K80" s="58"/>
      <c r="L80" s="58"/>
      <c r="M80" s="58"/>
      <c r="N80" s="58"/>
      <c r="O80" s="58"/>
      <c r="P80" s="58"/>
      <c r="Q80" s="58"/>
      <c r="R80" s="41"/>
      <c r="S80" s="57"/>
      <c r="T80" s="29"/>
    </row>
    <row r="81" spans="1:20">
      <c r="A81" s="10"/>
      <c r="B81" s="5"/>
      <c r="C81" s="5"/>
      <c r="D81" s="65"/>
      <c r="E81" s="58"/>
      <c r="F81" s="58"/>
      <c r="G81" s="58"/>
      <c r="H81" s="58"/>
      <c r="I81" s="58"/>
      <c r="J81" s="58"/>
      <c r="K81" s="58"/>
      <c r="L81" s="58"/>
      <c r="M81" s="58"/>
      <c r="N81" s="58"/>
      <c r="O81" s="58"/>
      <c r="P81" s="58"/>
      <c r="Q81" s="58"/>
      <c r="R81" s="41"/>
      <c r="S81" s="57"/>
      <c r="T81" s="29"/>
    </row>
    <row r="82" spans="1:20">
      <c r="A82" s="10"/>
      <c r="B82" s="5"/>
      <c r="C82" s="5"/>
      <c r="D82" s="65"/>
      <c r="E82" s="58"/>
      <c r="F82" s="58"/>
      <c r="G82" s="58"/>
      <c r="H82" s="58"/>
      <c r="I82" s="58"/>
      <c r="J82" s="58"/>
      <c r="K82" s="58"/>
      <c r="L82" s="58"/>
      <c r="M82" s="58"/>
      <c r="N82" s="58"/>
      <c r="O82" s="58"/>
      <c r="P82" s="58"/>
      <c r="Q82" s="58"/>
      <c r="R82" s="41"/>
      <c r="S82" s="57"/>
      <c r="T82" s="29"/>
    </row>
    <row r="83" spans="1:20">
      <c r="A83" s="10"/>
      <c r="B83" s="5"/>
      <c r="C83" s="5"/>
      <c r="D83" s="65"/>
      <c r="E83" s="58"/>
      <c r="F83" s="58"/>
      <c r="G83" s="58"/>
      <c r="H83" s="58"/>
      <c r="I83" s="58"/>
      <c r="J83" s="58"/>
      <c r="K83" s="58"/>
      <c r="L83" s="58"/>
      <c r="M83" s="58"/>
      <c r="N83" s="58"/>
      <c r="O83" s="58"/>
      <c r="P83" s="58"/>
      <c r="Q83" s="58"/>
      <c r="R83" s="41"/>
      <c r="S83" s="57"/>
      <c r="T83" s="29"/>
    </row>
    <row r="84" spans="1:20">
      <c r="A84" s="13"/>
      <c r="B84" s="5"/>
      <c r="C84" s="5"/>
      <c r="D84" s="65"/>
      <c r="E84" s="58"/>
      <c r="F84" s="58"/>
      <c r="G84" s="58"/>
      <c r="H84" s="58"/>
      <c r="I84" s="58"/>
      <c r="J84" s="58"/>
      <c r="K84" s="58"/>
      <c r="L84" s="58"/>
      <c r="M84" s="58"/>
      <c r="N84" s="58"/>
      <c r="O84" s="58"/>
      <c r="P84" s="58"/>
      <c r="Q84" s="58"/>
      <c r="R84" s="41"/>
      <c r="S84" s="57"/>
      <c r="T84" s="29"/>
    </row>
    <row r="85" spans="1:20">
      <c r="A85" s="59"/>
      <c r="B85" s="60"/>
      <c r="C85" s="5"/>
      <c r="D85" s="66"/>
      <c r="E85" s="64"/>
      <c r="F85" s="64"/>
      <c r="G85" s="64"/>
      <c r="H85" s="64"/>
      <c r="I85" s="64"/>
      <c r="J85" s="64"/>
      <c r="K85" s="64"/>
      <c r="L85" s="64"/>
      <c r="M85" s="64"/>
      <c r="N85" s="64"/>
      <c r="O85" s="64"/>
      <c r="P85" s="64"/>
      <c r="Q85" s="64"/>
      <c r="R85" s="63"/>
      <c r="S85" s="57"/>
      <c r="T85" s="29"/>
    </row>
    <row r="86" spans="1:20" ht="13.5" thickBot="1">
      <c r="A86" s="114"/>
      <c r="B86" s="115"/>
      <c r="C86" s="61"/>
      <c r="D86" s="61"/>
      <c r="E86" s="61"/>
      <c r="F86" s="61"/>
      <c r="G86" s="61"/>
      <c r="H86" s="61"/>
      <c r="I86" s="61"/>
      <c r="J86" s="61"/>
      <c r="K86" s="61"/>
      <c r="L86" s="61"/>
      <c r="M86" s="61"/>
      <c r="N86" s="61"/>
      <c r="O86" s="61"/>
      <c r="P86" s="61"/>
      <c r="Q86" s="61"/>
      <c r="R86" s="61"/>
      <c r="S86" s="61"/>
      <c r="T86" s="30"/>
    </row>
    <row r="87" spans="1:20">
      <c r="S87" s="8"/>
    </row>
    <row r="88" spans="1:20">
      <c r="S88" s="8"/>
    </row>
    <row r="89" spans="1:20" ht="20.25">
      <c r="A89" s="7"/>
      <c r="B89" s="47"/>
      <c r="C89" s="48"/>
      <c r="D89" s="8"/>
      <c r="E89" s="8"/>
      <c r="F89" s="8"/>
      <c r="G89" s="8"/>
      <c r="H89" s="8"/>
      <c r="I89" s="8"/>
      <c r="J89" s="8"/>
      <c r="K89" s="8"/>
      <c r="L89" s="8"/>
      <c r="M89" s="8"/>
      <c r="N89" s="8"/>
      <c r="O89" s="8"/>
      <c r="P89" s="8"/>
      <c r="Q89" s="8"/>
      <c r="R89" s="8"/>
      <c r="S89" s="8"/>
    </row>
    <row r="90" spans="1:20" ht="16.5" thickBot="1">
      <c r="A90" s="11"/>
      <c r="E90" s="56"/>
      <c r="R90" s="8"/>
      <c r="S90" s="8"/>
    </row>
    <row r="91" spans="1:20">
      <c r="A91" s="2"/>
      <c r="B91" s="2"/>
      <c r="C91" s="52"/>
      <c r="D91" s="51"/>
      <c r="E91" s="110"/>
      <c r="F91" s="111"/>
      <c r="G91" s="111"/>
      <c r="H91" s="111"/>
      <c r="I91" s="111"/>
      <c r="J91" s="111"/>
      <c r="K91" s="111"/>
      <c r="L91" s="111"/>
      <c r="M91" s="111"/>
      <c r="N91" s="111"/>
      <c r="O91" s="111"/>
      <c r="P91" s="111"/>
      <c r="Q91" s="111"/>
      <c r="R91" s="111"/>
      <c r="S91" s="111"/>
      <c r="T91" s="28"/>
    </row>
    <row r="92" spans="1:20">
      <c r="A92" s="4"/>
      <c r="B92" s="4"/>
      <c r="C92" s="4"/>
      <c r="D92" s="22"/>
      <c r="E92" s="110"/>
      <c r="F92" s="111"/>
      <c r="G92" s="111"/>
      <c r="H92" s="111"/>
      <c r="I92" s="111"/>
      <c r="J92" s="111"/>
      <c r="K92" s="111"/>
      <c r="L92" s="111"/>
      <c r="M92" s="111"/>
      <c r="N92" s="111"/>
      <c r="O92" s="111"/>
      <c r="P92" s="111"/>
      <c r="Q92" s="111"/>
      <c r="R92" s="111"/>
      <c r="S92" s="111"/>
      <c r="T92" s="28"/>
    </row>
    <row r="93" spans="1:20">
      <c r="A93" s="23"/>
      <c r="B93" s="23"/>
      <c r="C93" s="24"/>
      <c r="D93" s="32"/>
      <c r="E93" s="33"/>
      <c r="F93" s="34"/>
      <c r="G93" s="34"/>
      <c r="H93" s="34"/>
      <c r="I93" s="34"/>
      <c r="J93" s="34"/>
      <c r="K93" s="34"/>
      <c r="L93" s="33"/>
      <c r="M93" s="34"/>
      <c r="N93" s="33"/>
      <c r="O93" s="34"/>
      <c r="P93" s="33"/>
      <c r="Q93" s="33"/>
      <c r="R93" s="34"/>
      <c r="S93" s="31"/>
      <c r="T93" s="25"/>
    </row>
    <row r="94" spans="1:20">
      <c r="A94" s="10"/>
      <c r="B94" s="5"/>
      <c r="C94" s="5"/>
      <c r="D94" s="65"/>
      <c r="E94" s="58"/>
      <c r="F94" s="58"/>
      <c r="G94" s="58"/>
      <c r="H94" s="58"/>
      <c r="I94" s="58"/>
      <c r="J94" s="58"/>
      <c r="K94" s="58"/>
      <c r="L94" s="58"/>
      <c r="M94" s="58"/>
      <c r="N94" s="58"/>
      <c r="O94" s="58"/>
      <c r="P94" s="58"/>
      <c r="Q94" s="58"/>
      <c r="R94" s="41"/>
      <c r="S94" s="57"/>
      <c r="T94" s="26"/>
    </row>
    <row r="95" spans="1:20">
      <c r="A95" s="10"/>
      <c r="B95" s="5"/>
      <c r="C95" s="5"/>
      <c r="D95" s="65"/>
      <c r="E95" s="58"/>
      <c r="F95" s="58"/>
      <c r="G95" s="58"/>
      <c r="H95" s="58"/>
      <c r="I95" s="58"/>
      <c r="J95" s="58"/>
      <c r="K95" s="58"/>
      <c r="L95" s="58"/>
      <c r="M95" s="58"/>
      <c r="N95" s="58"/>
      <c r="O95" s="58"/>
      <c r="P95" s="58"/>
      <c r="Q95" s="58"/>
      <c r="R95" s="41"/>
      <c r="S95" s="57"/>
      <c r="T95" s="29"/>
    </row>
    <row r="96" spans="1:20">
      <c r="A96" s="10"/>
      <c r="B96" s="5"/>
      <c r="C96" s="5"/>
      <c r="D96" s="65"/>
      <c r="E96" s="58"/>
      <c r="F96" s="58"/>
      <c r="G96" s="58"/>
      <c r="H96" s="58"/>
      <c r="I96" s="58"/>
      <c r="J96" s="58"/>
      <c r="K96" s="58"/>
      <c r="L96" s="58"/>
      <c r="M96" s="58"/>
      <c r="N96" s="58"/>
      <c r="O96" s="58"/>
      <c r="P96" s="58"/>
      <c r="Q96" s="58"/>
      <c r="R96" s="41"/>
      <c r="S96" s="57"/>
      <c r="T96" s="29"/>
    </row>
    <row r="97" spans="1:20">
      <c r="A97" s="10"/>
      <c r="B97" s="5"/>
      <c r="C97" s="5"/>
      <c r="D97" s="65"/>
      <c r="E97" s="58"/>
      <c r="F97" s="58"/>
      <c r="G97" s="58"/>
      <c r="H97" s="58"/>
      <c r="I97" s="58"/>
      <c r="J97" s="58"/>
      <c r="K97" s="58"/>
      <c r="L97" s="58"/>
      <c r="M97" s="58"/>
      <c r="N97" s="58"/>
      <c r="O97" s="58"/>
      <c r="P97" s="58"/>
      <c r="Q97" s="58"/>
      <c r="R97" s="41"/>
      <c r="S97" s="57"/>
      <c r="T97" s="29"/>
    </row>
    <row r="98" spans="1:20">
      <c r="A98" s="10"/>
      <c r="B98" s="5"/>
      <c r="C98" s="5"/>
      <c r="D98" s="65"/>
      <c r="E98" s="58"/>
      <c r="F98" s="58"/>
      <c r="G98" s="58"/>
      <c r="H98" s="58"/>
      <c r="I98" s="58"/>
      <c r="J98" s="58"/>
      <c r="K98" s="58"/>
      <c r="L98" s="58"/>
      <c r="M98" s="58"/>
      <c r="N98" s="58"/>
      <c r="O98" s="58"/>
      <c r="P98" s="58"/>
      <c r="Q98" s="58"/>
      <c r="R98" s="41"/>
      <c r="S98" s="57"/>
      <c r="T98" s="29"/>
    </row>
    <row r="99" spans="1:20">
      <c r="A99" s="10"/>
      <c r="B99" s="5"/>
      <c r="C99" s="5"/>
      <c r="D99" s="65"/>
      <c r="E99" s="58"/>
      <c r="F99" s="58"/>
      <c r="G99" s="58"/>
      <c r="H99" s="58"/>
      <c r="I99" s="58"/>
      <c r="J99" s="58"/>
      <c r="K99" s="58"/>
      <c r="L99" s="58"/>
      <c r="M99" s="58"/>
      <c r="N99" s="58"/>
      <c r="O99" s="58"/>
      <c r="P99" s="58"/>
      <c r="Q99" s="58"/>
      <c r="R99" s="41"/>
      <c r="S99" s="57"/>
      <c r="T99" s="29"/>
    </row>
    <row r="100" spans="1:20">
      <c r="A100" s="10"/>
      <c r="B100" s="5"/>
      <c r="C100" s="5"/>
      <c r="D100" s="65"/>
      <c r="E100" s="58"/>
      <c r="F100" s="58"/>
      <c r="G100" s="58"/>
      <c r="H100" s="58"/>
      <c r="I100" s="58"/>
      <c r="J100" s="58"/>
      <c r="K100" s="58"/>
      <c r="L100" s="58"/>
      <c r="M100" s="58"/>
      <c r="N100" s="58"/>
      <c r="O100" s="58"/>
      <c r="P100" s="58"/>
      <c r="Q100" s="58"/>
      <c r="R100" s="41"/>
      <c r="S100" s="57"/>
      <c r="T100" s="29"/>
    </row>
    <row r="101" spans="1:20">
      <c r="A101" s="10"/>
      <c r="B101" s="5"/>
      <c r="C101" s="5"/>
      <c r="D101" s="65"/>
      <c r="E101" s="58"/>
      <c r="F101" s="58"/>
      <c r="G101" s="58"/>
      <c r="H101" s="58"/>
      <c r="I101" s="58"/>
      <c r="J101" s="58"/>
      <c r="K101" s="58"/>
      <c r="L101" s="58"/>
      <c r="M101" s="58"/>
      <c r="N101" s="58"/>
      <c r="O101" s="58"/>
      <c r="P101" s="58"/>
      <c r="Q101" s="58"/>
      <c r="R101" s="41"/>
      <c r="S101" s="57"/>
      <c r="T101" s="29"/>
    </row>
    <row r="102" spans="1:20">
      <c r="A102" s="10"/>
      <c r="B102" s="5"/>
      <c r="C102" s="5"/>
      <c r="D102" s="65"/>
      <c r="E102" s="58"/>
      <c r="F102" s="58"/>
      <c r="G102" s="58"/>
      <c r="H102" s="58"/>
      <c r="I102" s="58"/>
      <c r="J102" s="58"/>
      <c r="K102" s="58"/>
      <c r="L102" s="58"/>
      <c r="M102" s="58"/>
      <c r="N102" s="58"/>
      <c r="O102" s="58"/>
      <c r="P102" s="58"/>
      <c r="Q102" s="58"/>
      <c r="R102" s="41"/>
      <c r="S102" s="57"/>
      <c r="T102" s="29"/>
    </row>
    <row r="103" spans="1:20">
      <c r="A103" s="10"/>
      <c r="B103" s="5"/>
      <c r="C103" s="5"/>
      <c r="D103" s="65"/>
      <c r="E103" s="58"/>
      <c r="F103" s="58"/>
      <c r="G103" s="58"/>
      <c r="H103" s="58"/>
      <c r="I103" s="58"/>
      <c r="J103" s="58"/>
      <c r="K103" s="58"/>
      <c r="L103" s="58"/>
      <c r="M103" s="58"/>
      <c r="N103" s="58"/>
      <c r="O103" s="58"/>
      <c r="P103" s="58"/>
      <c r="Q103" s="58"/>
      <c r="R103" s="41"/>
      <c r="S103" s="57"/>
      <c r="T103" s="29"/>
    </row>
    <row r="104" spans="1:20">
      <c r="A104" s="10"/>
      <c r="B104" s="5"/>
      <c r="C104" s="5"/>
      <c r="D104" s="65"/>
      <c r="E104" s="58"/>
      <c r="F104" s="58"/>
      <c r="G104" s="58"/>
      <c r="H104" s="58"/>
      <c r="I104" s="58"/>
      <c r="J104" s="58"/>
      <c r="K104" s="58"/>
      <c r="L104" s="58"/>
      <c r="M104" s="58"/>
      <c r="N104" s="58"/>
      <c r="O104" s="58"/>
      <c r="P104" s="58"/>
      <c r="Q104" s="58"/>
      <c r="R104" s="41"/>
      <c r="S104" s="57"/>
      <c r="T104" s="29"/>
    </row>
    <row r="105" spans="1:20">
      <c r="A105" s="13"/>
      <c r="B105" s="5"/>
      <c r="C105" s="5"/>
      <c r="D105" s="65"/>
      <c r="E105" s="58"/>
      <c r="F105" s="58"/>
      <c r="G105" s="58"/>
      <c r="H105" s="58"/>
      <c r="I105" s="58"/>
      <c r="J105" s="58"/>
      <c r="K105" s="58"/>
      <c r="L105" s="58"/>
      <c r="M105" s="58"/>
      <c r="N105" s="58"/>
      <c r="O105" s="58"/>
      <c r="P105" s="58"/>
      <c r="Q105" s="58"/>
      <c r="R105" s="41"/>
      <c r="S105" s="57"/>
      <c r="T105" s="29"/>
    </row>
    <row r="106" spans="1:20">
      <c r="A106" s="59"/>
      <c r="B106" s="60"/>
      <c r="C106" s="5"/>
      <c r="D106" s="65"/>
      <c r="E106" s="64"/>
      <c r="F106" s="64"/>
      <c r="G106" s="64"/>
      <c r="H106" s="64"/>
      <c r="I106" s="64"/>
      <c r="J106" s="64"/>
      <c r="K106" s="64"/>
      <c r="L106" s="64"/>
      <c r="M106" s="64"/>
      <c r="N106" s="64"/>
      <c r="O106" s="64"/>
      <c r="P106" s="64"/>
      <c r="Q106" s="64"/>
      <c r="R106" s="63"/>
      <c r="S106" s="57"/>
      <c r="T106" s="29"/>
    </row>
    <row r="107" spans="1:20" ht="13.5" thickBot="1">
      <c r="A107" s="114"/>
      <c r="B107" s="115"/>
      <c r="C107" s="61"/>
      <c r="D107" s="61"/>
      <c r="E107" s="61"/>
      <c r="F107" s="61"/>
      <c r="G107" s="61"/>
      <c r="H107" s="61"/>
      <c r="I107" s="61"/>
      <c r="J107" s="61"/>
      <c r="K107" s="61"/>
      <c r="L107" s="61"/>
      <c r="M107" s="61"/>
      <c r="N107" s="61"/>
      <c r="O107" s="61"/>
      <c r="P107" s="61"/>
      <c r="Q107" s="61"/>
      <c r="R107" s="61"/>
      <c r="S107" s="61"/>
      <c r="T107" s="30"/>
    </row>
    <row r="108" spans="1:20">
      <c r="S108" s="8"/>
    </row>
    <row r="109" spans="1:20">
      <c r="C109" s="16"/>
      <c r="D109" s="9"/>
      <c r="E109" s="3"/>
      <c r="F109" s="3"/>
      <c r="G109" s="3"/>
      <c r="H109" s="3"/>
      <c r="I109" s="3"/>
      <c r="J109" s="3"/>
      <c r="K109" s="3"/>
      <c r="L109" s="3"/>
      <c r="M109" s="3"/>
      <c r="R109" t="s">
        <v>5</v>
      </c>
      <c r="S109" s="8"/>
    </row>
    <row r="110" spans="1:20">
      <c r="C110" s="16"/>
      <c r="D110" s="9"/>
      <c r="E110" s="3"/>
      <c r="F110" s="3"/>
      <c r="G110" s="3"/>
      <c r="H110" s="3"/>
      <c r="I110" s="3"/>
      <c r="J110" s="3"/>
      <c r="K110" s="3"/>
      <c r="L110" s="3"/>
      <c r="M110" s="3"/>
      <c r="S110" s="8"/>
    </row>
    <row r="111" spans="1:20">
      <c r="C111" s="16"/>
      <c r="D111" s="9"/>
      <c r="E111" s="3"/>
      <c r="F111" s="3"/>
      <c r="G111" s="3"/>
      <c r="H111" s="3"/>
      <c r="I111" s="3"/>
      <c r="J111" s="3"/>
      <c r="K111" s="3"/>
      <c r="L111" s="3"/>
      <c r="M111" s="3"/>
      <c r="S111" s="8"/>
    </row>
    <row r="112" spans="1:20">
      <c r="C112" s="16"/>
      <c r="D112" s="9"/>
      <c r="E112" s="3"/>
      <c r="F112" s="3"/>
      <c r="G112" s="3"/>
      <c r="H112" s="3"/>
      <c r="I112" s="3"/>
      <c r="J112" s="3"/>
      <c r="K112" s="3"/>
      <c r="L112" s="3"/>
      <c r="M112" s="3"/>
      <c r="S112" s="8"/>
    </row>
    <row r="113" spans="1:19">
      <c r="C113" s="16"/>
      <c r="D113" s="9"/>
      <c r="E113" s="3"/>
      <c r="F113" s="3"/>
      <c r="G113" s="3"/>
      <c r="H113" s="3"/>
      <c r="I113" s="3"/>
      <c r="J113" s="3"/>
      <c r="K113" s="3"/>
      <c r="L113" s="3"/>
      <c r="M113" s="3"/>
      <c r="S113" s="8"/>
    </row>
    <row r="114" spans="1:19">
      <c r="C114" s="19"/>
      <c r="D114" s="9"/>
      <c r="E114" s="3"/>
      <c r="F114" s="3"/>
      <c r="G114" s="3"/>
      <c r="H114" s="3"/>
      <c r="I114" s="3"/>
      <c r="J114" s="3"/>
      <c r="K114" s="3"/>
      <c r="L114" s="3"/>
      <c r="M114" s="3"/>
      <c r="S114" s="8"/>
    </row>
    <row r="115" spans="1:19">
      <c r="C115" s="19"/>
      <c r="D115" s="9"/>
      <c r="E115" s="3"/>
      <c r="F115" s="3"/>
      <c r="G115" s="3"/>
      <c r="H115" s="3"/>
      <c r="I115" s="3"/>
      <c r="J115" s="3"/>
      <c r="K115" s="3"/>
      <c r="L115" s="3"/>
      <c r="M115" s="3"/>
      <c r="S115" s="8"/>
    </row>
    <row r="116" spans="1:19">
      <c r="C116" s="20"/>
      <c r="D116" s="9"/>
      <c r="E116" s="3"/>
      <c r="F116" s="3"/>
      <c r="G116" s="3"/>
      <c r="H116" s="3"/>
      <c r="I116" s="3"/>
      <c r="J116" s="3"/>
      <c r="K116" s="3"/>
      <c r="L116" s="3"/>
      <c r="M116" s="3"/>
      <c r="S116" s="8"/>
    </row>
    <row r="117" spans="1:19">
      <c r="C117" s="20"/>
      <c r="D117" s="9"/>
      <c r="E117" s="3"/>
      <c r="F117" s="3"/>
      <c r="G117" s="3"/>
      <c r="H117" s="3"/>
      <c r="I117" s="3"/>
      <c r="J117" s="3"/>
      <c r="K117" s="3"/>
      <c r="L117" s="3"/>
      <c r="M117" s="3"/>
      <c r="S117" s="8"/>
    </row>
    <row r="118" spans="1:19">
      <c r="C118" s="3"/>
      <c r="D118" s="3"/>
      <c r="E118" s="3"/>
      <c r="F118" s="3"/>
      <c r="G118" s="3"/>
      <c r="H118" s="3"/>
      <c r="I118" s="3"/>
      <c r="J118" s="3"/>
      <c r="K118" s="3"/>
      <c r="L118" s="3"/>
      <c r="M118" s="3"/>
      <c r="S118" s="8"/>
    </row>
    <row r="119" spans="1:19">
      <c r="C119" s="3"/>
      <c r="D119" s="3"/>
      <c r="E119" s="3"/>
      <c r="F119" s="3"/>
      <c r="G119" s="3"/>
      <c r="H119" s="3"/>
      <c r="I119" s="3"/>
      <c r="J119" s="3"/>
      <c r="K119" s="3"/>
      <c r="L119" s="3"/>
      <c r="M119" s="3"/>
      <c r="S119" s="8"/>
    </row>
    <row r="120" spans="1:19">
      <c r="C120" s="3"/>
      <c r="D120" s="3"/>
      <c r="E120" s="3"/>
      <c r="F120" s="3"/>
      <c r="G120" s="3"/>
      <c r="H120" s="3"/>
      <c r="I120" s="3"/>
      <c r="J120" s="3"/>
      <c r="K120" s="3"/>
      <c r="L120" s="3"/>
      <c r="M120" s="3"/>
      <c r="S120" s="8"/>
    </row>
    <row r="121" spans="1:19">
      <c r="A121" s="6"/>
      <c r="C121" s="3"/>
      <c r="D121" s="3"/>
      <c r="E121" s="3"/>
      <c r="F121" s="3"/>
      <c r="G121" s="3"/>
      <c r="H121" s="3"/>
      <c r="I121" s="3"/>
      <c r="J121" s="3"/>
      <c r="K121" s="3"/>
      <c r="L121" s="3"/>
      <c r="M121" s="3"/>
      <c r="S121" s="8"/>
    </row>
    <row r="122" spans="1:19">
      <c r="C122" s="3"/>
      <c r="D122" s="3"/>
      <c r="E122" s="3"/>
      <c r="F122" s="3"/>
      <c r="G122" s="3"/>
      <c r="H122" s="3"/>
      <c r="I122" s="3"/>
      <c r="J122" s="3"/>
      <c r="K122" s="3"/>
      <c r="L122" s="3"/>
      <c r="M122" s="3"/>
      <c r="S122" s="8"/>
    </row>
    <row r="123" spans="1:19">
      <c r="G123" s="6"/>
      <c r="S123" s="8"/>
    </row>
    <row r="124" spans="1:19">
      <c r="S124" s="8"/>
    </row>
    <row r="125" spans="1:19">
      <c r="S125" s="8"/>
    </row>
    <row r="126" spans="1:19">
      <c r="S126" s="8"/>
    </row>
    <row r="127" spans="1:19">
      <c r="S127" s="8"/>
    </row>
    <row r="128" spans="1:19">
      <c r="S128" s="8"/>
    </row>
  </sheetData>
  <mergeCells count="9">
    <mergeCell ref="E4:S5"/>
    <mergeCell ref="A20:B20"/>
    <mergeCell ref="E25:S26"/>
    <mergeCell ref="E91:S92"/>
    <mergeCell ref="A107:B107"/>
    <mergeCell ref="E49:S50"/>
    <mergeCell ref="A65:B65"/>
    <mergeCell ref="E70:S71"/>
    <mergeCell ref="A86:B86"/>
  </mergeCells>
  <phoneticPr fontId="0" type="noConversion"/>
  <pageMargins left="0.75" right="0.75" top="1" bottom="1" header="0.5" footer="0.5"/>
  <pageSetup scale="45" fitToHeight="2" orientation="landscape" r:id="rId1"/>
  <headerFooter alignWithMargins="0">
    <oddFooter>&amp;L&amp;D&amp;R&amp;F</oddFooter>
  </headerFooter>
  <rowBreaks count="1" manualBreakCount="1">
    <brk id="66" max="16383" man="1"/>
  </rowBreaks>
  <legacyDrawing r:id="rId2"/>
  <controls>
    <control shapeId="2091" r:id="rId3" name="ToggleButton5"/>
    <control shapeId="2090" r:id="rId4" name="ToggleButton4"/>
    <control shapeId="2089" r:id="rId5" name="ToggleButton3"/>
    <control shapeId="2088" r:id="rId6" name="ToggleButton2"/>
    <control shapeId="2087" r:id="rId7" name="ToggleButton1"/>
  </controls>
</worksheet>
</file>

<file path=xl/worksheets/sheet3.xml><?xml version="1.0" encoding="utf-8"?>
<worksheet xmlns="http://schemas.openxmlformats.org/spreadsheetml/2006/main" xmlns:r="http://schemas.openxmlformats.org/officeDocument/2006/relationships">
  <sheetPr codeName="Sheet5">
    <pageSetUpPr fitToPage="1"/>
  </sheetPr>
  <dimension ref="A1:X52"/>
  <sheetViews>
    <sheetView tabSelected="1" topLeftCell="A2" workbookViewId="0">
      <selection activeCell="G25" sqref="G25"/>
    </sheetView>
  </sheetViews>
  <sheetFormatPr defaultRowHeight="12.75"/>
  <sheetData>
    <row r="1" spans="1:1" ht="20.25">
      <c r="A1" s="38" t="s">
        <v>38</v>
      </c>
    </row>
    <row r="2" spans="1:1" ht="18">
      <c r="A2" s="69"/>
    </row>
    <row r="22" spans="1:15">
      <c r="I22" s="116"/>
      <c r="J22" s="116"/>
      <c r="K22" s="116"/>
      <c r="L22" s="116"/>
      <c r="M22" s="116"/>
      <c r="N22" s="116"/>
      <c r="O22" s="116"/>
    </row>
    <row r="23" spans="1:15">
      <c r="I23" s="6"/>
    </row>
    <row r="25" spans="1:15" ht="18">
      <c r="A25" s="69"/>
    </row>
    <row r="26" spans="1:15" ht="15.75">
      <c r="I26" s="95" t="s">
        <v>18</v>
      </c>
    </row>
    <row r="27" spans="1:15" ht="15.75">
      <c r="I27" s="95" t="s">
        <v>43</v>
      </c>
    </row>
    <row r="28" spans="1:15" ht="15.75">
      <c r="I28" s="96" t="s">
        <v>44</v>
      </c>
    </row>
    <row r="29" spans="1:15" ht="15.75">
      <c r="I29" s="96" t="s">
        <v>45</v>
      </c>
    </row>
    <row r="30" spans="1:15" ht="15.75">
      <c r="I30" s="96" t="s">
        <v>46</v>
      </c>
    </row>
    <row r="31" spans="1:15" ht="15.75">
      <c r="I31" s="96"/>
    </row>
    <row r="32" spans="1:15" ht="15.75">
      <c r="I32" s="95" t="s">
        <v>47</v>
      </c>
    </row>
    <row r="33" spans="1:24" ht="15.75">
      <c r="I33" s="95"/>
    </row>
    <row r="34" spans="1:24" ht="15.75">
      <c r="I34" s="107" t="s">
        <v>50</v>
      </c>
      <c r="J34" s="108"/>
      <c r="K34" s="108"/>
      <c r="L34" s="108"/>
      <c r="M34" s="108"/>
      <c r="N34" s="108"/>
      <c r="O34" s="108"/>
      <c r="P34" s="108"/>
      <c r="Q34" s="108"/>
      <c r="R34" s="108"/>
      <c r="S34" s="108"/>
      <c r="T34" s="108"/>
      <c r="U34" s="108"/>
      <c r="V34" s="108"/>
      <c r="W34" s="8"/>
      <c r="X34" s="8"/>
    </row>
    <row r="35" spans="1:24">
      <c r="V35" s="108"/>
      <c r="W35" s="8"/>
      <c r="X35" s="8"/>
    </row>
    <row r="36" spans="1:24" ht="15.75">
      <c r="I36" s="107" t="s">
        <v>51</v>
      </c>
      <c r="J36" s="108"/>
      <c r="K36" s="108"/>
      <c r="L36" s="108"/>
      <c r="M36" s="108"/>
      <c r="N36" s="108"/>
      <c r="O36" s="108"/>
      <c r="P36" s="108"/>
      <c r="Q36" s="108"/>
      <c r="R36" s="108"/>
      <c r="S36" s="108"/>
      <c r="T36" s="108"/>
      <c r="U36" s="108"/>
      <c r="V36" s="108"/>
      <c r="W36" s="8"/>
      <c r="X36" s="8"/>
    </row>
    <row r="37" spans="1:24" ht="15.75">
      <c r="I37" s="107" t="s">
        <v>52</v>
      </c>
      <c r="J37" s="108"/>
      <c r="K37" s="108"/>
      <c r="L37" s="108"/>
      <c r="M37" s="108"/>
      <c r="N37" s="108"/>
      <c r="O37" s="108"/>
      <c r="P37" s="108"/>
      <c r="Q37" s="108"/>
      <c r="R37" s="108"/>
      <c r="S37" s="108"/>
      <c r="T37" s="108"/>
      <c r="U37" s="108"/>
      <c r="V37" s="108"/>
      <c r="W37" s="8"/>
      <c r="X37" s="8"/>
    </row>
    <row r="38" spans="1:24" ht="15.75">
      <c r="I38" s="107"/>
      <c r="J38" s="108"/>
      <c r="K38" s="108"/>
      <c r="L38" s="108"/>
      <c r="M38" s="108"/>
      <c r="N38" s="108"/>
      <c r="O38" s="108"/>
      <c r="P38" s="108"/>
      <c r="Q38" s="108"/>
      <c r="R38" s="108"/>
      <c r="S38" s="108"/>
      <c r="T38" s="108"/>
      <c r="U38" s="108"/>
      <c r="V38" s="108"/>
      <c r="W38" s="8"/>
      <c r="X38" s="8"/>
    </row>
    <row r="39" spans="1:24" ht="15.75">
      <c r="I39" s="107" t="s">
        <v>53</v>
      </c>
      <c r="J39" s="8"/>
      <c r="K39" s="8"/>
      <c r="L39" s="8"/>
      <c r="M39" s="8"/>
      <c r="N39" s="8"/>
      <c r="O39" s="8"/>
      <c r="P39" s="8"/>
      <c r="Q39" s="8"/>
      <c r="R39" s="8"/>
      <c r="S39" s="8"/>
      <c r="T39" s="8"/>
      <c r="U39" s="8"/>
      <c r="V39" s="8"/>
      <c r="W39" s="8"/>
      <c r="X39" s="8"/>
    </row>
    <row r="40" spans="1:24" ht="15.75">
      <c r="I40" s="109" t="s">
        <v>54</v>
      </c>
      <c r="J40" s="109"/>
      <c r="K40" s="109"/>
      <c r="L40" s="109"/>
      <c r="M40" s="109"/>
      <c r="N40" s="109"/>
      <c r="O40" s="109"/>
      <c r="P40" s="109"/>
      <c r="Q40" s="109"/>
      <c r="R40" s="109"/>
      <c r="S40" s="8"/>
      <c r="T40" s="8"/>
      <c r="U40" s="8"/>
      <c r="V40" s="8"/>
      <c r="W40" s="8"/>
      <c r="X40" s="8"/>
    </row>
    <row r="41" spans="1:24" ht="15.75">
      <c r="I41" s="107" t="s">
        <v>55</v>
      </c>
    </row>
    <row r="48" spans="1:24">
      <c r="A48" s="116" t="s">
        <v>39</v>
      </c>
      <c r="B48" s="116"/>
      <c r="C48" s="116"/>
      <c r="D48" s="116"/>
      <c r="E48" s="116"/>
      <c r="F48" s="116"/>
      <c r="G48" s="116"/>
    </row>
    <row r="49" spans="1:1">
      <c r="A49" s="6" t="s">
        <v>48</v>
      </c>
    </row>
    <row r="50" spans="1:1">
      <c r="A50" t="s">
        <v>49</v>
      </c>
    </row>
    <row r="52" spans="1:1">
      <c r="A52" t="s">
        <v>41</v>
      </c>
    </row>
  </sheetData>
  <mergeCells count="2">
    <mergeCell ref="A48:G48"/>
    <mergeCell ref="I22:O22"/>
  </mergeCells>
  <phoneticPr fontId="0" type="noConversion"/>
  <printOptions gridLines="1"/>
  <pageMargins left="0.75" right="0.75" top="0.49" bottom="0.3" header="0.5" footer="0.5"/>
  <pageSetup scale="89" orientation="landscape" r:id="rId1"/>
  <headerFooter alignWithMargins="0">
    <oddFooter>&amp;R&amp;F</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J38"/>
  <sheetViews>
    <sheetView workbookViewId="0">
      <selection activeCell="D27" sqref="D27"/>
    </sheetView>
  </sheetViews>
  <sheetFormatPr defaultRowHeight="12.75"/>
  <cols>
    <col min="1" max="1" width="8.85546875" customWidth="1"/>
    <col min="2" max="2" width="19.85546875" customWidth="1"/>
    <col min="3" max="3" width="6.85546875" customWidth="1"/>
    <col min="5" max="5" width="19.140625" customWidth="1"/>
    <col min="7" max="7" width="38.5703125" customWidth="1"/>
  </cols>
  <sheetData>
    <row r="1" spans="1:10" ht="20.25">
      <c r="A1" s="38" t="s">
        <v>22</v>
      </c>
      <c r="H1" s="39"/>
      <c r="I1" s="39"/>
      <c r="J1" s="39"/>
    </row>
    <row r="2" spans="1:10" ht="20.25">
      <c r="A2" s="38"/>
      <c r="H2" s="39"/>
      <c r="I2" s="39"/>
      <c r="J2" s="39"/>
    </row>
    <row r="3" spans="1:10">
      <c r="A3" s="12">
        <v>311</v>
      </c>
      <c r="B3" s="12" t="s">
        <v>27</v>
      </c>
      <c r="H3" s="39"/>
      <c r="I3" s="39"/>
      <c r="J3" s="39"/>
    </row>
    <row r="4" spans="1:10">
      <c r="B4" s="53" t="s">
        <v>26</v>
      </c>
      <c r="H4" s="39"/>
      <c r="I4" s="39"/>
      <c r="J4" s="39"/>
    </row>
    <row r="5" spans="1:10">
      <c r="B5" s="53"/>
      <c r="H5" s="39"/>
      <c r="I5" s="39"/>
      <c r="J5" s="39"/>
    </row>
    <row r="6" spans="1:10">
      <c r="A6" s="12">
        <v>3121</v>
      </c>
      <c r="B6" s="12" t="s">
        <v>29</v>
      </c>
      <c r="H6" s="39"/>
      <c r="I6" s="39"/>
      <c r="J6" s="39"/>
    </row>
    <row r="7" spans="1:10">
      <c r="B7" s="53" t="s">
        <v>28</v>
      </c>
      <c r="H7" s="39"/>
      <c r="I7" s="39"/>
      <c r="J7" s="39"/>
    </row>
    <row r="8" spans="1:10">
      <c r="B8" s="46"/>
      <c r="H8" s="40"/>
      <c r="I8" s="40"/>
      <c r="J8" s="40"/>
    </row>
    <row r="9" spans="1:10">
      <c r="A9" s="12">
        <v>3115</v>
      </c>
      <c r="B9" s="12" t="s">
        <v>32</v>
      </c>
      <c r="H9" s="39"/>
      <c r="I9" s="39"/>
      <c r="J9" s="39"/>
    </row>
    <row r="10" spans="1:10">
      <c r="A10" s="12"/>
      <c r="B10" s="53" t="s">
        <v>30</v>
      </c>
    </row>
    <row r="11" spans="1:10">
      <c r="B11" t="s">
        <v>31</v>
      </c>
    </row>
    <row r="13" spans="1:10">
      <c r="A13" s="12">
        <v>31212</v>
      </c>
      <c r="B13" s="12" t="s">
        <v>34</v>
      </c>
    </row>
    <row r="14" spans="1:10">
      <c r="B14" s="53" t="s">
        <v>33</v>
      </c>
    </row>
    <row r="18" spans="1:2">
      <c r="A18" s="12"/>
      <c r="B18" s="12"/>
    </row>
    <row r="21" spans="1:2">
      <c r="A21" s="12"/>
      <c r="B21" s="12"/>
    </row>
    <row r="26" spans="1:2">
      <c r="A26" s="12"/>
      <c r="B26" s="12"/>
    </row>
    <row r="31" spans="1:2">
      <c r="A31" s="12"/>
      <c r="B31" s="12"/>
    </row>
    <row r="38" spans="1:2">
      <c r="A38" s="12"/>
      <c r="B38" s="12"/>
    </row>
  </sheetData>
  <phoneticPr fontId="0" type="noConversion"/>
  <pageMargins left="0.75" right="0.75" top="1" bottom="1" header="0.5" footer="0.5"/>
  <pageSetup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Data</vt:lpstr>
      <vt:lpstr>Graphs - Brewery</vt:lpstr>
      <vt:lpstr>NAICS Codes</vt:lpstr>
      <vt:lpstr>Data!Print_Area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Computert User</dc:creator>
  <cp:lastModifiedBy>Ed Gregory</cp:lastModifiedBy>
  <cp:lastPrinted>2008-05-21T16:49:49Z</cp:lastPrinted>
  <dcterms:created xsi:type="dcterms:W3CDTF">2002-04-10T16:34:42Z</dcterms:created>
  <dcterms:modified xsi:type="dcterms:W3CDTF">2011-03-28T15:26:40Z</dcterms:modified>
</cp:coreProperties>
</file>